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3" firstSheet="3" activeTab="4"/>
  </bookViews>
  <sheets>
    <sheet name="项目汇总表" sheetId="5" r:id="rId1"/>
    <sheet name="市级部门（单位）整体支出绩效自评表（参考模板）" sheetId="4" r:id="rId2"/>
    <sheet name="取消药品加成" sheetId="2" r:id="rId3"/>
    <sheet name="聘用人员工资" sheetId="16" r:id="rId4"/>
    <sheet name="基本公共卫生服务补助资金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<sst xmlns="http://schemas.openxmlformats.org/spreadsheetml/2006/main" count="379" uniqueCount="184">
  <si>
    <t>2024年度市级部门预算支出项目绩效自评结果汇总表</t>
  </si>
  <si>
    <t>序号</t>
  </si>
  <si>
    <t>项目名称</t>
  </si>
  <si>
    <t>主管部门评分</t>
  </si>
  <si>
    <t>项目资金（万元）</t>
  </si>
  <si>
    <t>自评得分</t>
  </si>
  <si>
    <t>备注</t>
  </si>
  <si>
    <t>全年预算数（A）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</si>
  <si>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</si>
  <si>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</si>
  <si>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</si>
  <si>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</si>
  <si>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</si>
  <si>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</si>
  <si>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t>项目1：公立医院取消药品加成补助资金</t>
  </si>
  <si>
    <t>项目2：聘用人员工资</t>
  </si>
  <si>
    <t>项目3：基本公共卫生服务补助资金</t>
  </si>
  <si>
    <t>合计</t>
  </si>
  <si>
    <t>2024年陇南市地第一人民医院部门（单位）整体支出绩效自评表</t>
  </si>
  <si>
    <t>部门（单位）名称</t>
  </si>
  <si>
    <t>陇南市第一人民医院</t>
  </si>
  <si>
    <t>部门（单位）整体支出
（万元）</t>
  </si>
  <si>
    <t>年初预算数</t>
  </si>
  <si>
    <t>实际支出数（B）</t>
  </si>
  <si>
    <t>执行率（B/A）</t>
  </si>
  <si>
    <t>分值</t>
  </si>
  <si>
    <t>得分</t>
  </si>
  <si>
    <t xml:space="preserve">  全年支出</t>
  </si>
  <si>
    <t xml:space="preserve">    其中：基本支出</t>
  </si>
  <si>
    <t>—</t>
  </si>
  <si>
    <t xml:space="preserve">          项目支出</t>
  </si>
  <si>
    <t>年度总体绩效目标完成情况</t>
  </si>
  <si>
    <t>预期目标</t>
  </si>
  <si>
    <t>目标实际完成情况</t>
  </si>
  <si>
    <t>目标1：保质保量并及时完成区内常见病、多发病、疑难病的诊治任务；</t>
  </si>
  <si>
    <t>目标1完成情况：完成</t>
  </si>
  <si>
    <t>目标2：确保医疗综合服务，保质保量并及时完成120急救和各种突发事故的现场抢救和院内急救任务；</t>
  </si>
  <si>
    <t>目标2完成情况：完成</t>
  </si>
  <si>
    <t>目标3：保质保量并及时完成上下级医疗卫生机构的转诊，指导下级医疗卫生机构做好医疗、康复、预防保健等业务技术工作；</t>
  </si>
  <si>
    <t>目标3完成情况：完成</t>
  </si>
  <si>
    <t>目标4：保质保量并及时完成基层医疗卫生机构卫生技术人员的培训、进修，以及医学院校的护理实习任务；</t>
  </si>
  <si>
    <t>目标4完成情况：部分完成</t>
  </si>
  <si>
    <t>目标5：坚持“以病人为中心”的办院宗旨，认真执行并及时落实完成各项惠民便民措施，加强医疗管理，提高医疗技术，改善医疗服务，提升医疗业务水平，做群众满意人民放心的医院。</t>
  </si>
  <si>
    <t>目标5完成情况：持续改进</t>
  </si>
  <si>
    <t>年度绩效指标完成情况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</si>
  <si>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</si>
  <si>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</si>
  <si>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</si>
  <si>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</si>
  <si>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</si>
  <si>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</si>
  <si>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部门管理</t>
  </si>
  <si>
    <t>财务管理</t>
  </si>
  <si>
    <t>财务管理制度健全性</t>
  </si>
  <si>
    <t>健全</t>
  </si>
  <si>
    <t>资金使用规范性</t>
  </si>
  <si>
    <t>合规</t>
  </si>
  <si>
    <t>采购管理</t>
  </si>
  <si>
    <t>政府采购规范性</t>
  </si>
  <si>
    <t>资产管理</t>
  </si>
  <si>
    <t>资产管理规范性</t>
  </si>
  <si>
    <t>重点工作管理</t>
  </si>
  <si>
    <t>重点工作管理制度健全性</t>
  </si>
  <si>
    <t>履职效果</t>
  </si>
  <si>
    <t>部门履职目标</t>
  </si>
  <si>
    <t>产出数量指标</t>
  </si>
  <si>
    <t>增加</t>
  </si>
  <si>
    <t>完成</t>
  </si>
  <si>
    <t>产出质量指标</t>
  </si>
  <si>
    <t>提高</t>
  </si>
  <si>
    <t>产出时效指标</t>
  </si>
  <si>
    <t>部分完成</t>
  </si>
  <si>
    <t>部门效果目标</t>
  </si>
  <si>
    <t>经济效益指标</t>
  </si>
  <si>
    <t>完成预期目标</t>
  </si>
  <si>
    <t>社会效益指标</t>
  </si>
  <si>
    <t>生态效益指标</t>
  </si>
  <si>
    <t>社会影响</t>
  </si>
  <si>
    <t>单位获奖情况</t>
  </si>
  <si>
    <t>无</t>
  </si>
  <si>
    <t>违法违纪情况</t>
  </si>
  <si>
    <t>能力建设</t>
  </si>
  <si>
    <t>长效管理</t>
  </si>
  <si>
    <t>中期规划建设完备程度</t>
  </si>
  <si>
    <t>完备</t>
  </si>
  <si>
    <t>组织建设</t>
  </si>
  <si>
    <t>党建工作开展规律性</t>
  </si>
  <si>
    <t>信息化建设情况</t>
  </si>
  <si>
    <t>信息化管理覆盖率</t>
  </si>
  <si>
    <t>信息化投入过少，进一步增加预算</t>
  </si>
  <si>
    <t>人力资源建设</t>
  </si>
  <si>
    <t>人员培训机制完备性</t>
  </si>
  <si>
    <t>档案管理</t>
  </si>
  <si>
    <t>档案管理完备性</t>
  </si>
  <si>
    <t>服务对象满意度</t>
  </si>
  <si>
    <t>服务对象1的满意度</t>
  </si>
  <si>
    <t xml:space="preserve">患者满意度 </t>
  </si>
  <si>
    <t>服务对象2的满意度</t>
  </si>
  <si>
    <t>医务人员满意度</t>
  </si>
  <si>
    <t>合    计</t>
  </si>
  <si>
    <t>其他需要说明的问题：请在此处简要说明中央和省委巡视、各级审计和财政监督中发现的问题及其所涉及的金额，如没有填无。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</si>
  <si>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</si>
  <si>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</si>
  <si>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r>
      <rPr>
        <b/>
        <sz val="20"/>
        <color theme="1"/>
        <rFont val="宋体"/>
        <charset val="134"/>
      </rPr>
      <t>2024年</t>
    </r>
    <r>
      <rPr>
        <b/>
        <u/>
        <sz val="20"/>
        <color theme="1"/>
        <rFont val="宋体"/>
        <charset val="134"/>
      </rPr>
      <t>陇南市第一人民医院</t>
    </r>
    <r>
      <rPr>
        <b/>
        <sz val="20"/>
        <color theme="1"/>
        <rFont val="宋体"/>
        <charset val="134"/>
      </rPr>
      <t>部门预算项目支出绩效自评表</t>
    </r>
  </si>
  <si>
    <t>公立医院取消药品加成补助资金</t>
  </si>
  <si>
    <t>主管部门</t>
  </si>
  <si>
    <t>财政局社保科</t>
  </si>
  <si>
    <t>实施单位</t>
  </si>
  <si>
    <t>预算执行率
（B/A×100%）</t>
  </si>
  <si>
    <t>年度资金总额</t>
  </si>
  <si>
    <t>其中：当年财政拨款</t>
  </si>
  <si>
    <t xml:space="preserve">      上年结转资金</t>
  </si>
  <si>
    <t>年度总体目标</t>
  </si>
  <si>
    <t>实际完成情况</t>
  </si>
  <si>
    <t>目标1：数量目标，年门急诊量人次75万，年出院人次4.3万。
目标2：质量目标，住院患者抗菌药物使用率≤45%，多重耐药菌发现率≤7%，抗菌药物使用前送检率≥33%。
目标3：经济效益目标，取消药品加成收入2500万元。
目标4：社会效益目标，药品加成执行率90%，提高满意度。</t>
  </si>
  <si>
    <t>目标1：数量目标，年门急诊量人次84万，年出院人次4.7万。
目标2：质量目标，住院患者抗菌药物使用率≤45%，多重耐药菌发现率≤7%，抗菌药物使用前送检率≥33%。
目标3：经济效益目标，取消药品加成收入2500万元。
目标4：社会效益目标，药品加成执行率90%，提高满意度。</t>
  </si>
  <si>
    <t>绩效指标</t>
  </si>
  <si>
    <t>产出指标</t>
  </si>
  <si>
    <t>成本</t>
  </si>
  <si>
    <t>人均门急诊人次药品费用</t>
  </si>
  <si>
    <r>
      <t>≤150</t>
    </r>
    <r>
      <rPr>
        <sz val="10.5"/>
        <color indexed="8"/>
        <rFont val="宋体"/>
        <charset val="134"/>
      </rPr>
      <t>元</t>
    </r>
  </si>
  <si>
    <t>人均出院患者药品费用</t>
  </si>
  <si>
    <r>
      <t>≤5000</t>
    </r>
    <r>
      <rPr>
        <sz val="10.5"/>
        <color indexed="8"/>
        <rFont val="宋体"/>
        <charset val="134"/>
      </rPr>
      <t>元</t>
    </r>
  </si>
  <si>
    <t>数量指标</t>
  </si>
  <si>
    <t>年门诊量</t>
  </si>
  <si>
    <t>75万</t>
  </si>
  <si>
    <t>84万</t>
  </si>
  <si>
    <t>年出院人次</t>
  </si>
  <si>
    <t>4.3万</t>
  </si>
  <si>
    <t>4.7万</t>
  </si>
  <si>
    <t>质量指标</t>
  </si>
  <si>
    <t>住院患者抗菌药物使用率</t>
  </si>
  <si>
    <r>
      <t>≤45</t>
    </r>
    <r>
      <rPr>
        <sz val="10.5"/>
        <color rgb="FF000000"/>
        <rFont val="宋体"/>
        <charset val="134"/>
      </rPr>
      <t>%</t>
    </r>
  </si>
  <si>
    <t>多重耐药菌发现率</t>
  </si>
  <si>
    <r>
      <t>≤7</t>
    </r>
    <r>
      <rPr>
        <sz val="10.5"/>
        <color indexed="8"/>
        <rFont val="宋体"/>
        <charset val="134"/>
      </rPr>
      <t>%</t>
    </r>
  </si>
  <si>
    <t>医院感染发生率</t>
  </si>
  <si>
    <r>
      <t>≥33</t>
    </r>
    <r>
      <rPr>
        <sz val="10.5"/>
        <color indexed="8"/>
        <rFont val="宋体"/>
        <charset val="134"/>
      </rPr>
      <t>%</t>
    </r>
  </si>
  <si>
    <t>时效指标</t>
  </si>
  <si>
    <t>预算执行率</t>
  </si>
  <si>
    <t>≥100%</t>
  </si>
  <si>
    <t>效益指标</t>
  </si>
  <si>
    <t>社会效益</t>
  </si>
  <si>
    <t>零差率销售药品执行率</t>
  </si>
  <si>
    <t>≥90%</t>
  </si>
  <si>
    <t>取消药品加成收入</t>
  </si>
  <si>
    <t>2500万元</t>
  </si>
  <si>
    <t>满意度</t>
  </si>
  <si>
    <t>患者满意度</t>
  </si>
  <si>
    <t>部分检查排队时间较长，进一步提高服务</t>
  </si>
  <si>
    <t>医务人员工资压力较大</t>
  </si>
  <si>
    <t>总分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</si>
  <si>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</si>
  <si>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</si>
  <si>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</si>
  <si>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</si>
  <si>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</si>
  <si>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聘用人员工资</t>
  </si>
  <si>
    <t>本年发放聘用人员工资人数850人、医务人员收入逐步提高、经济成本逐步降低、社会成本逐步降低、发放聘用人员工资工资290万元、满意度大于等于90%</t>
  </si>
  <si>
    <t>本年发放聘用人员工资人数860人、医务人员收入逐步提高、经济成本逐步降低、社会成本逐步降低、发放聘用人员工资工资294万元、满意度大于等于90</t>
  </si>
  <si>
    <t>年度指标</t>
  </si>
  <si>
    <t>发放人数</t>
  </si>
  <si>
    <t>850人次</t>
  </si>
  <si>
    <t>医务人员收入</t>
  </si>
  <si>
    <t>逐步提高</t>
  </si>
  <si>
    <t>成本指标</t>
  </si>
  <si>
    <t>经济成本</t>
  </si>
  <si>
    <t>逐步降低</t>
  </si>
  <si>
    <t>发放临时工工资</t>
  </si>
  <si>
    <t>290万</t>
  </si>
  <si>
    <t>接受实习生</t>
  </si>
  <si>
    <t>300人次</t>
  </si>
  <si>
    <t>基本公共卫生服务补助资金</t>
  </si>
  <si>
    <t>填制各类报表9张、报表准确率98%、经济成本逐步降低、社会成本逐步降低、药占比小于等于30%、耗占比小于等于20%、满意度大于等于90%</t>
  </si>
  <si>
    <t>本年实际开展床位1560张、年门急诊人次74万人次、出院人次4.3万人次、医疗收入5.69亿元、药占比30%、满意度大于等于90%</t>
  </si>
  <si>
    <t>填制各类报表</t>
  </si>
  <si>
    <t>9张</t>
  </si>
  <si>
    <t>报表正确率</t>
  </si>
  <si>
    <t>成本核算数据没有专门的软件支撑</t>
  </si>
  <si>
    <t>社会成本</t>
  </si>
  <si>
    <t>药占比</t>
  </si>
  <si>
    <t>小于等于30%</t>
  </si>
  <si>
    <t>耗占比</t>
  </si>
  <si>
    <t>小于等于20%</t>
  </si>
  <si>
    <t>患者看病经济负担没有明显降低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</si>
</sst>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.5"/>
      <name val="宋体"/>
      <charset val="134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宋体"/>
      <charset val="134"/>
    </font>
    <font>
      <b/>
      <u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5" applyNumberFormat="0" applyAlignment="0" applyProtection="0">
      <alignment vertical="center"/>
    </xf>
    <xf numFmtId="0" fontId="27" fillId="4" borderId="26" applyNumberFormat="0" applyAlignment="0" applyProtection="0">
      <alignment vertical="center"/>
    </xf>
    <xf numFmtId="0" fontId="28" fillId="4" borderId="25" applyNumberFormat="0" applyAlignment="0" applyProtection="0">
      <alignment vertical="center"/>
    </xf>
    <xf numFmtId="0" fontId="29" fillId="5" borderId="27" applyNumberFormat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textRotation="255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6" xfId="49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7" fillId="0" borderId="0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7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0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B7" sqref="B7"/>
    </sheetView>
  </sheetViews>
  <sheetFormatPr defaultColWidth="9" defaultRowHeight="13.5"/>
  <cols>
    <col min="1" max="1" width="5.86666666666667" style="99" customWidth="1"/>
    <col min="2" max="2" width="38.375" customWidth="1"/>
    <col min="3" max="3" width="13.0916666666667" customWidth="1"/>
    <col min="4" max="4" width="12.6333333333333" customWidth="1"/>
    <col min="5" max="6" width="13.2666666666667" customWidth="1"/>
    <col min="7" max="9" width="12.6333333333333" customWidth="1"/>
    <col min="10" max="10" width="11.3" customWidth="1"/>
    <col min="11" max="11" width="11.2" customWidth="1"/>
  </cols>
  <sheetData>
    <row r="1" ht="57" customHeight="1" spans="1:1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8" customFormat="1" ht="30" customHeight="1" spans="1:11">
      <c r="A2" s="101" t="s">
        <v>1</v>
      </c>
      <c r="B2" s="102" t="s">
        <v>2</v>
      </c>
      <c r="C2" s="103" t="s">
        <v>3</v>
      </c>
      <c r="D2" s="102" t="s">
        <v>4</v>
      </c>
      <c r="E2" s="102"/>
      <c r="F2" s="102"/>
      <c r="G2" s="102"/>
      <c r="H2" s="102"/>
      <c r="I2" s="102"/>
      <c r="J2" s="101" t="s">
        <v>5</v>
      </c>
      <c r="K2" s="101" t="s">
        <v>6</v>
      </c>
    </row>
    <row r="3" s="98" customFormat="1" ht="30" customHeight="1" spans="1:11">
      <c r="A3" s="104"/>
      <c r="B3" s="102"/>
      <c r="C3" s="103"/>
      <c r="D3" s="102" t="s">
        <v>7</v>
      </c>
      <c r="E3" s="102"/>
      <c r="F3" s="102"/>
      <c r="G3" s="102"/>
      <c r="H3" s="102" t="s">
        <v>8</v>
      </c>
      <c r="I3" s="102" t="s">
        <v>9</v>
      </c>
      <c r="J3" s="104"/>
      <c r="K3" s="104"/>
    </row>
    <row r="4" s="98" customFormat="1" ht="30" customHeight="1" spans="1:11">
      <c r="A4" s="105"/>
      <c r="B4" s="102"/>
      <c r="C4" s="103"/>
      <c r="D4" s="103" t="s">
        <v>10</v>
      </c>
      <c r="E4" s="102" t="s">
        <v>11</v>
      </c>
      <c r="F4" s="102" t="s">
        <v>12</v>
      </c>
      <c r="G4" s="102" t="s">
        <v>13</v>
      </c>
      <c r="H4" s="102"/>
      <c r="I4" s="103"/>
      <c r="J4" s="105"/>
      <c r="K4" s="104"/>
    </row>
    <row r="5" ht="30" customHeight="1" spans="1:11">
      <c r="A5" s="106">
        <v>1</v>
      </c>
      <c r="B5" s="107" t="s">
        <v>14</v>
      </c>
      <c r="C5" s="108"/>
      <c r="D5" s="108"/>
      <c r="E5" s="109">
        <v>315</v>
      </c>
      <c r="F5" s="109"/>
      <c r="G5" s="109"/>
      <c r="H5" s="108">
        <v>315</v>
      </c>
      <c r="I5" s="115">
        <f t="shared" ref="I5:I7" si="0">H5/E5</f>
        <v>1</v>
      </c>
      <c r="J5" s="108">
        <v>98</v>
      </c>
      <c r="K5" s="108"/>
    </row>
    <row r="6" ht="30" customHeight="1" spans="1:11">
      <c r="A6" s="106">
        <v>2</v>
      </c>
      <c r="B6" s="110" t="s">
        <v>15</v>
      </c>
      <c r="C6" s="111"/>
      <c r="D6" s="111"/>
      <c r="E6" s="108">
        <v>331</v>
      </c>
      <c r="F6" s="108"/>
      <c r="G6" s="108"/>
      <c r="H6" s="108">
        <v>304.7</v>
      </c>
      <c r="I6" s="115">
        <f t="shared" si="0"/>
        <v>0.920543806646526</v>
      </c>
      <c r="J6" s="108">
        <v>95</v>
      </c>
      <c r="K6" s="108"/>
    </row>
    <row r="7" ht="43" customHeight="1" spans="1:11">
      <c r="A7" s="106">
        <v>3</v>
      </c>
      <c r="B7" s="112" t="s">
        <v>16</v>
      </c>
      <c r="C7" s="111"/>
      <c r="D7" s="111"/>
      <c r="E7" s="108">
        <v>1</v>
      </c>
      <c r="F7" s="108"/>
      <c r="G7" s="108"/>
      <c r="H7" s="108">
        <v>1</v>
      </c>
      <c r="I7" s="115">
        <f t="shared" si="0"/>
        <v>1</v>
      </c>
      <c r="J7" s="108">
        <v>95</v>
      </c>
      <c r="K7" s="108"/>
    </row>
    <row r="8" ht="30" customHeight="1" spans="1:11">
      <c r="A8" s="106"/>
      <c r="B8" s="113"/>
      <c r="C8" s="108"/>
      <c r="D8" s="108"/>
      <c r="E8" s="108"/>
      <c r="F8" s="108"/>
      <c r="G8" s="108"/>
      <c r="H8" s="108"/>
      <c r="I8" s="115"/>
      <c r="J8" s="108"/>
      <c r="K8" s="108"/>
    </row>
    <row r="9" ht="30" customHeight="1" spans="1:11">
      <c r="A9" s="106"/>
      <c r="B9" s="114"/>
      <c r="C9" s="108"/>
      <c r="D9" s="108"/>
      <c r="E9" s="108"/>
      <c r="F9" s="108"/>
      <c r="G9" s="108"/>
      <c r="H9" s="108"/>
      <c r="I9" s="115"/>
      <c r="J9" s="108"/>
      <c r="K9" s="108"/>
    </row>
    <row r="10" ht="30" customHeight="1" spans="1:11">
      <c r="A10" s="106"/>
      <c r="B10" s="114"/>
      <c r="C10" s="108"/>
      <c r="D10" s="108"/>
      <c r="E10" s="108"/>
      <c r="F10" s="108"/>
      <c r="G10" s="108"/>
      <c r="H10" s="108"/>
      <c r="I10" s="115"/>
      <c r="J10" s="108"/>
      <c r="K10" s="108"/>
    </row>
    <row r="11" ht="30" customHeight="1" spans="1:11">
      <c r="A11" s="106"/>
      <c r="B11" s="114"/>
      <c r="C11" s="108"/>
      <c r="D11" s="108"/>
      <c r="E11" s="108"/>
      <c r="F11" s="108"/>
      <c r="G11" s="108"/>
      <c r="H11" s="108"/>
      <c r="I11" s="115"/>
      <c r="J11" s="108"/>
      <c r="K11" s="108"/>
    </row>
    <row r="12" ht="30" customHeight="1" spans="1:11">
      <c r="A12" s="106"/>
      <c r="B12" s="114"/>
      <c r="C12" s="108"/>
      <c r="D12" s="108"/>
      <c r="E12" s="108"/>
      <c r="F12" s="108"/>
      <c r="G12" s="108"/>
      <c r="H12" s="108"/>
      <c r="I12" s="115"/>
      <c r="J12" s="108"/>
      <c r="K12" s="108"/>
    </row>
    <row r="13" ht="30" customHeight="1" spans="1:11">
      <c r="A13" s="106"/>
      <c r="B13" s="114"/>
      <c r="C13" s="108"/>
      <c r="D13" s="108"/>
      <c r="E13" s="108"/>
      <c r="F13" s="108"/>
      <c r="G13" s="108"/>
      <c r="H13" s="108"/>
      <c r="I13" s="115"/>
      <c r="J13" s="108"/>
      <c r="K13" s="108"/>
    </row>
    <row r="14" ht="30" customHeight="1" spans="1:11">
      <c r="A14" s="106"/>
      <c r="B14" s="111" t="s">
        <v>17</v>
      </c>
      <c r="C14" s="108"/>
      <c r="D14" s="108"/>
      <c r="E14" s="108">
        <f>SUM(E5:E13)</f>
        <v>647</v>
      </c>
      <c r="F14" s="108">
        <f>SUM(F5:F13)</f>
        <v>0</v>
      </c>
      <c r="G14" s="108">
        <f>SUM(G5:G13)</f>
        <v>0</v>
      </c>
      <c r="H14" s="108">
        <f>SUM(H5:H13)</f>
        <v>620.7</v>
      </c>
      <c r="I14" s="115">
        <f>H14/E14</f>
        <v>0.95935085007728</v>
      </c>
      <c r="J14" s="108"/>
      <c r="K14" s="108"/>
    </row>
  </sheetData>
  <mergeCells count="10">
    <mergeCell ref="A1:K1"/>
    <mergeCell ref="D2:I2"/>
    <mergeCell ref="D3:G3"/>
    <mergeCell ref="A2:A4"/>
    <mergeCell ref="B2:B4"/>
    <mergeCell ref="C2:C4"/>
    <mergeCell ref="H3:H4"/>
    <mergeCell ref="I3:I4"/>
    <mergeCell ref="J2:J4"/>
    <mergeCell ref="K2:K4"/>
  </mergeCells>
  <pageMargins left="0.75" right="0.75" top="1" bottom="1" header="0.5" footer="0.5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2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B12" sqref="B12:D12"/>
    </sheetView>
  </sheetViews>
  <sheetFormatPr defaultColWidth="11" defaultRowHeight="14.25"/>
  <cols>
    <col min="1" max="1" width="24.725" style="46" customWidth="1"/>
    <col min="2" max="2" width="22.0916666666667" style="46" customWidth="1"/>
    <col min="3" max="3" width="20.875" style="46" customWidth="1"/>
    <col min="4" max="4" width="29.2666666666667" style="46" customWidth="1"/>
    <col min="5" max="5" width="14" style="46" customWidth="1"/>
    <col min="6" max="6" width="14.2666666666667" style="46" customWidth="1"/>
    <col min="7" max="7" width="11.325" style="46" customWidth="1"/>
    <col min="8" max="8" width="9.99166666666667" style="46" customWidth="1"/>
    <col min="9" max="9" width="13.675" style="46" customWidth="1"/>
    <col min="10" max="16378" width="11" style="46"/>
    <col min="16379" max="16384" width="11" style="48"/>
  </cols>
  <sheetData>
    <row r="1" s="46" customFormat="1" ht="64.5" customHeight="1" spans="1:9">
      <c r="A1" s="49" t="s">
        <v>18</v>
      </c>
      <c r="B1" s="49"/>
      <c r="C1" s="49"/>
      <c r="D1" s="49"/>
      <c r="E1" s="49"/>
      <c r="F1" s="49"/>
      <c r="G1" s="49"/>
      <c r="H1" s="49"/>
      <c r="I1" s="49"/>
    </row>
    <row r="2" s="46" customFormat="1" ht="30" customHeight="1" spans="1:9">
      <c r="A2" s="50" t="s">
        <v>19</v>
      </c>
      <c r="B2" s="51" t="s">
        <v>20</v>
      </c>
      <c r="C2" s="51"/>
      <c r="D2" s="51"/>
      <c r="E2" s="51"/>
      <c r="F2" s="51"/>
      <c r="G2" s="51"/>
      <c r="H2" s="51"/>
      <c r="I2" s="51"/>
    </row>
    <row r="3" s="46" customFormat="1" ht="26.25" customHeight="1" spans="1:9">
      <c r="A3" s="52" t="s">
        <v>21</v>
      </c>
      <c r="B3" s="53"/>
      <c r="C3" s="53" t="s">
        <v>22</v>
      </c>
      <c r="D3" s="54" t="s">
        <v>7</v>
      </c>
      <c r="E3" s="55" t="s">
        <v>23</v>
      </c>
      <c r="F3" s="55" t="s">
        <v>24</v>
      </c>
      <c r="G3" s="56"/>
      <c r="H3" s="57" t="s">
        <v>25</v>
      </c>
      <c r="I3" s="93" t="s">
        <v>26</v>
      </c>
    </row>
    <row r="4" s="46" customFormat="1" ht="23.25" customHeight="1" spans="1:9">
      <c r="A4" s="58"/>
      <c r="B4" s="59" t="s">
        <v>27</v>
      </c>
      <c r="C4" s="60">
        <f>C5+C6</f>
        <v>2472</v>
      </c>
      <c r="D4" s="60">
        <f>D5+D6</f>
        <v>2472</v>
      </c>
      <c r="E4" s="60">
        <f>E5+E6</f>
        <v>2420.7</v>
      </c>
      <c r="F4" s="61">
        <f>E4/D4</f>
        <v>0.979247572815534</v>
      </c>
      <c r="G4" s="62"/>
      <c r="H4" s="63">
        <v>10</v>
      </c>
      <c r="I4" s="94">
        <v>9.8</v>
      </c>
    </row>
    <row r="5" s="46" customFormat="1" ht="23.25" customHeight="1" spans="1:9">
      <c r="A5" s="58"/>
      <c r="B5" s="64" t="s">
        <v>28</v>
      </c>
      <c r="C5" s="65">
        <v>1800</v>
      </c>
      <c r="D5" s="65">
        <v>1800</v>
      </c>
      <c r="E5" s="65">
        <v>1800</v>
      </c>
      <c r="F5" s="61">
        <v>1</v>
      </c>
      <c r="G5" s="62"/>
      <c r="H5" s="63" t="s">
        <v>29</v>
      </c>
      <c r="I5" s="63" t="s">
        <v>29</v>
      </c>
    </row>
    <row r="6" s="46" customFormat="1" ht="23.25" customHeight="1" spans="1:9">
      <c r="A6" s="53"/>
      <c r="B6" s="64" t="s">
        <v>30</v>
      </c>
      <c r="C6" s="65">
        <f>340+331+1</f>
        <v>672</v>
      </c>
      <c r="D6" s="65">
        <f>340+331+1</f>
        <v>672</v>
      </c>
      <c r="E6" s="65">
        <f>315+304.7+1</f>
        <v>620.7</v>
      </c>
      <c r="F6" s="61">
        <v>1</v>
      </c>
      <c r="G6" s="62"/>
      <c r="H6" s="63" t="s">
        <v>29</v>
      </c>
      <c r="I6" s="63" t="s">
        <v>29</v>
      </c>
    </row>
    <row r="7" s="46" customFormat="1" ht="23.25" customHeight="1" spans="1:9">
      <c r="A7" s="51" t="s">
        <v>31</v>
      </c>
      <c r="B7" s="52" t="s">
        <v>32</v>
      </c>
      <c r="C7" s="52"/>
      <c r="D7" s="52"/>
      <c r="E7" s="51" t="s">
        <v>33</v>
      </c>
      <c r="F7" s="51"/>
      <c r="G7" s="51"/>
      <c r="H7" s="51"/>
      <c r="I7" s="51"/>
    </row>
    <row r="8" s="46" customFormat="1" ht="23.25" customHeight="1" spans="1:9">
      <c r="A8" s="66"/>
      <c r="B8" s="64" t="s">
        <v>34</v>
      </c>
      <c r="C8" s="64"/>
      <c r="D8" s="64"/>
      <c r="E8" s="67" t="s">
        <v>35</v>
      </c>
      <c r="F8" s="67"/>
      <c r="G8" s="67"/>
      <c r="H8" s="67"/>
      <c r="I8" s="95"/>
    </row>
    <row r="9" s="46" customFormat="1" ht="33" customHeight="1" spans="1:9">
      <c r="A9" s="66"/>
      <c r="B9" s="64" t="s">
        <v>36</v>
      </c>
      <c r="C9" s="64"/>
      <c r="D9" s="64"/>
      <c r="E9" s="67" t="s">
        <v>37</v>
      </c>
      <c r="F9" s="67"/>
      <c r="G9" s="67"/>
      <c r="H9" s="67"/>
      <c r="I9" s="95"/>
    </row>
    <row r="10" s="46" customFormat="1" ht="30" customHeight="1" spans="1:9">
      <c r="A10" s="66"/>
      <c r="B10" s="64" t="s">
        <v>38</v>
      </c>
      <c r="C10" s="64"/>
      <c r="D10" s="64"/>
      <c r="E10" s="67" t="s">
        <v>39</v>
      </c>
      <c r="F10" s="67"/>
      <c r="G10" s="67"/>
      <c r="H10" s="67"/>
      <c r="I10" s="95"/>
    </row>
    <row r="11" s="46" customFormat="1" ht="30" customHeight="1" spans="1:9">
      <c r="A11" s="66"/>
      <c r="B11" s="64" t="s">
        <v>40</v>
      </c>
      <c r="C11" s="64"/>
      <c r="D11" s="64"/>
      <c r="E11" s="67" t="s">
        <v>41</v>
      </c>
      <c r="F11" s="67"/>
      <c r="G11" s="67"/>
      <c r="H11" s="67"/>
      <c r="I11" s="95"/>
    </row>
    <row r="12" s="46" customFormat="1" ht="39" customHeight="1" spans="1:9">
      <c r="A12" s="66"/>
      <c r="B12" s="64" t="s">
        <v>42</v>
      </c>
      <c r="C12" s="64"/>
      <c r="D12" s="64"/>
      <c r="E12" s="67" t="s">
        <v>43</v>
      </c>
      <c r="F12" s="67"/>
      <c r="G12" s="67"/>
      <c r="H12" s="67"/>
      <c r="I12" s="95"/>
    </row>
    <row r="13" s="46" customFormat="1" ht="40" customHeight="1" spans="1:9">
      <c r="A13" s="68" t="s">
        <v>44</v>
      </c>
      <c r="B13" s="54" t="s">
        <v>45</v>
      </c>
      <c r="C13" s="69" t="s">
        <v>46</v>
      </c>
      <c r="D13" s="55" t="s">
        <v>47</v>
      </c>
      <c r="E13" s="51" t="s">
        <v>48</v>
      </c>
      <c r="F13" s="51" t="s">
        <v>49</v>
      </c>
      <c r="G13" s="51" t="s">
        <v>25</v>
      </c>
      <c r="H13" s="51" t="s">
        <v>26</v>
      </c>
      <c r="I13" s="51" t="s">
        <v>50</v>
      </c>
    </row>
    <row r="14" s="46" customFormat="1" ht="23.25" customHeight="1" spans="1:9">
      <c r="A14" s="68"/>
      <c r="B14" s="70" t="s">
        <v>51</v>
      </c>
      <c r="C14" s="71" t="s">
        <v>52</v>
      </c>
      <c r="D14" s="72" t="s">
        <v>53</v>
      </c>
      <c r="E14" s="59" t="s">
        <v>54</v>
      </c>
      <c r="F14" s="59" t="s">
        <v>54</v>
      </c>
      <c r="G14" s="73">
        <v>5</v>
      </c>
      <c r="H14" s="73">
        <v>5</v>
      </c>
      <c r="I14" s="59"/>
    </row>
    <row r="15" s="46" customFormat="1" ht="23.25" customHeight="1" spans="1:9">
      <c r="A15" s="68"/>
      <c r="B15" s="70"/>
      <c r="C15" s="74"/>
      <c r="D15" s="72" t="s">
        <v>55</v>
      </c>
      <c r="E15" s="59" t="s">
        <v>56</v>
      </c>
      <c r="F15" s="59" t="s">
        <v>56</v>
      </c>
      <c r="G15" s="73">
        <v>5</v>
      </c>
      <c r="H15" s="73">
        <v>5</v>
      </c>
      <c r="I15" s="59"/>
    </row>
    <row r="16" s="46" customFormat="1" ht="23.25" customHeight="1" spans="1:9">
      <c r="A16" s="68"/>
      <c r="B16" s="70"/>
      <c r="C16" s="75" t="s">
        <v>57</v>
      </c>
      <c r="D16" s="72" t="s">
        <v>58</v>
      </c>
      <c r="E16" s="59" t="s">
        <v>56</v>
      </c>
      <c r="F16" s="59" t="s">
        <v>56</v>
      </c>
      <c r="G16" s="73">
        <v>5</v>
      </c>
      <c r="H16" s="73">
        <v>5</v>
      </c>
      <c r="I16" s="59"/>
    </row>
    <row r="17" s="46" customFormat="1" ht="23.25" customHeight="1" spans="1:9">
      <c r="A17" s="68"/>
      <c r="B17" s="70"/>
      <c r="C17" s="76" t="s">
        <v>59</v>
      </c>
      <c r="D17" s="72" t="s">
        <v>60</v>
      </c>
      <c r="E17" s="59" t="s">
        <v>56</v>
      </c>
      <c r="F17" s="59" t="s">
        <v>56</v>
      </c>
      <c r="G17" s="73">
        <v>5</v>
      </c>
      <c r="H17" s="73">
        <v>5</v>
      </c>
      <c r="I17" s="59"/>
    </row>
    <row r="18" s="46" customFormat="1" ht="23.25" customHeight="1" spans="1:9">
      <c r="A18" s="68"/>
      <c r="B18" s="77"/>
      <c r="C18" s="76" t="s">
        <v>61</v>
      </c>
      <c r="D18" s="72" t="s">
        <v>62</v>
      </c>
      <c r="E18" s="68" t="s">
        <v>54</v>
      </c>
      <c r="F18" s="68" t="s">
        <v>54</v>
      </c>
      <c r="G18" s="59">
        <v>5</v>
      </c>
      <c r="H18" s="73">
        <v>5</v>
      </c>
      <c r="I18" s="59"/>
    </row>
    <row r="19" s="46" customFormat="1" ht="23.25" customHeight="1" spans="1:9">
      <c r="A19" s="68"/>
      <c r="B19" s="78" t="s">
        <v>63</v>
      </c>
      <c r="C19" s="79" t="s">
        <v>64</v>
      </c>
      <c r="D19" s="72" t="s">
        <v>65</v>
      </c>
      <c r="E19" s="80" t="s">
        <v>66</v>
      </c>
      <c r="F19" s="80" t="s">
        <v>67</v>
      </c>
      <c r="G19" s="59">
        <v>5</v>
      </c>
      <c r="H19" s="59">
        <v>5</v>
      </c>
      <c r="I19" s="59"/>
    </row>
    <row r="20" s="46" customFormat="1" ht="23.25" customHeight="1" spans="1:9">
      <c r="A20" s="68"/>
      <c r="B20" s="81"/>
      <c r="C20" s="82"/>
      <c r="D20" s="72" t="s">
        <v>68</v>
      </c>
      <c r="E20" s="80" t="s">
        <v>69</v>
      </c>
      <c r="F20" s="80" t="s">
        <v>67</v>
      </c>
      <c r="G20" s="59">
        <v>5</v>
      </c>
      <c r="H20" s="59">
        <v>5</v>
      </c>
      <c r="I20" s="59"/>
    </row>
    <row r="21" s="46" customFormat="1" ht="23.25" customHeight="1" spans="1:9">
      <c r="A21" s="68"/>
      <c r="B21" s="81"/>
      <c r="C21" s="82"/>
      <c r="D21" s="72" t="s">
        <v>70</v>
      </c>
      <c r="E21" s="80" t="s">
        <v>69</v>
      </c>
      <c r="F21" s="80" t="s">
        <v>71</v>
      </c>
      <c r="G21" s="59">
        <v>5</v>
      </c>
      <c r="H21" s="59">
        <v>5</v>
      </c>
      <c r="I21" s="59"/>
    </row>
    <row r="22" s="46" customFormat="1" ht="23.25" customHeight="1" spans="1:9">
      <c r="A22" s="68"/>
      <c r="B22" s="81"/>
      <c r="C22" s="68" t="s">
        <v>72</v>
      </c>
      <c r="D22" s="72" t="s">
        <v>73</v>
      </c>
      <c r="E22" s="68" t="s">
        <v>69</v>
      </c>
      <c r="F22" s="68" t="s">
        <v>74</v>
      </c>
      <c r="G22" s="59">
        <v>4</v>
      </c>
      <c r="H22" s="59">
        <v>4</v>
      </c>
      <c r="I22" s="59"/>
    </row>
    <row r="23" s="46" customFormat="1" ht="23.25" customHeight="1" spans="1:9">
      <c r="A23" s="68"/>
      <c r="B23" s="81"/>
      <c r="C23" s="68"/>
      <c r="D23" s="72" t="s">
        <v>75</v>
      </c>
      <c r="E23" s="68" t="s">
        <v>69</v>
      </c>
      <c r="F23" s="68" t="s">
        <v>74</v>
      </c>
      <c r="G23" s="59">
        <v>4</v>
      </c>
      <c r="H23" s="59">
        <v>4</v>
      </c>
      <c r="I23" s="59"/>
    </row>
    <row r="24" s="46" customFormat="1" ht="23.25" customHeight="1" spans="1:9">
      <c r="A24" s="68"/>
      <c r="B24" s="81"/>
      <c r="C24" s="68"/>
      <c r="D24" s="72" t="s">
        <v>76</v>
      </c>
      <c r="E24" s="68" t="s">
        <v>69</v>
      </c>
      <c r="F24" s="68" t="s">
        <v>74</v>
      </c>
      <c r="G24" s="59">
        <v>4</v>
      </c>
      <c r="H24" s="59">
        <v>4</v>
      </c>
      <c r="I24" s="59"/>
    </row>
    <row r="25" s="46" customFormat="1" ht="23.25" customHeight="1" spans="1:9">
      <c r="A25" s="68"/>
      <c r="B25" s="81"/>
      <c r="C25" s="79" t="s">
        <v>77</v>
      </c>
      <c r="D25" s="83" t="s">
        <v>78</v>
      </c>
      <c r="E25" s="68" t="s">
        <v>79</v>
      </c>
      <c r="F25" s="68" t="s">
        <v>79</v>
      </c>
      <c r="G25" s="59">
        <v>4</v>
      </c>
      <c r="H25" s="59">
        <v>4</v>
      </c>
      <c r="I25" s="59"/>
    </row>
    <row r="26" s="46" customFormat="1" ht="23.25" customHeight="1" spans="1:9">
      <c r="A26" s="68"/>
      <c r="B26" s="84"/>
      <c r="C26" s="74"/>
      <c r="D26" s="83" t="s">
        <v>80</v>
      </c>
      <c r="E26" s="68" t="s">
        <v>79</v>
      </c>
      <c r="F26" s="68" t="s">
        <v>79</v>
      </c>
      <c r="G26" s="59">
        <v>4</v>
      </c>
      <c r="H26" s="59">
        <v>4</v>
      </c>
      <c r="I26" s="59"/>
    </row>
    <row r="27" s="46" customFormat="1" ht="23.25" customHeight="1" spans="1:9">
      <c r="A27" s="68"/>
      <c r="B27" s="85" t="s">
        <v>81</v>
      </c>
      <c r="C27" s="75" t="s">
        <v>82</v>
      </c>
      <c r="D27" s="72" t="s">
        <v>83</v>
      </c>
      <c r="E27" s="68" t="s">
        <v>84</v>
      </c>
      <c r="F27" s="68" t="s">
        <v>84</v>
      </c>
      <c r="G27" s="59">
        <v>4</v>
      </c>
      <c r="H27" s="59">
        <v>4</v>
      </c>
      <c r="I27" s="59"/>
    </row>
    <row r="28" s="46" customFormat="1" ht="23.25" customHeight="1" spans="1:9">
      <c r="A28" s="68"/>
      <c r="B28" s="70"/>
      <c r="C28" s="76" t="s">
        <v>85</v>
      </c>
      <c r="D28" s="72" t="s">
        <v>86</v>
      </c>
      <c r="E28" s="68" t="s">
        <v>84</v>
      </c>
      <c r="F28" s="68" t="s">
        <v>84</v>
      </c>
      <c r="G28" s="59">
        <v>4</v>
      </c>
      <c r="H28" s="59">
        <v>4</v>
      </c>
      <c r="I28" s="59"/>
    </row>
    <row r="29" s="46" customFormat="1" ht="38" customHeight="1" spans="1:9">
      <c r="A29" s="68"/>
      <c r="B29" s="70"/>
      <c r="C29" s="76" t="s">
        <v>87</v>
      </c>
      <c r="D29" s="72" t="s">
        <v>88</v>
      </c>
      <c r="E29" s="80">
        <v>0.9</v>
      </c>
      <c r="F29" s="80">
        <v>0.6</v>
      </c>
      <c r="G29" s="59">
        <v>4</v>
      </c>
      <c r="H29" s="59">
        <v>2</v>
      </c>
      <c r="I29" s="96" t="s">
        <v>89</v>
      </c>
    </row>
    <row r="30" s="46" customFormat="1" ht="23.25" customHeight="1" spans="1:9">
      <c r="A30" s="68"/>
      <c r="B30" s="70"/>
      <c r="C30" s="76" t="s">
        <v>90</v>
      </c>
      <c r="D30" s="72" t="s">
        <v>91</v>
      </c>
      <c r="E30" s="68" t="s">
        <v>84</v>
      </c>
      <c r="F30" s="68" t="s">
        <v>84</v>
      </c>
      <c r="G30" s="59">
        <v>4</v>
      </c>
      <c r="H30" s="59">
        <v>4</v>
      </c>
      <c r="I30" s="59"/>
    </row>
    <row r="31" s="46" customFormat="1" ht="23.25" customHeight="1" spans="1:9">
      <c r="A31" s="68"/>
      <c r="B31" s="70"/>
      <c r="C31" s="79" t="s">
        <v>92</v>
      </c>
      <c r="D31" s="86" t="s">
        <v>93</v>
      </c>
      <c r="E31" s="68" t="s">
        <v>84</v>
      </c>
      <c r="F31" s="68" t="s">
        <v>84</v>
      </c>
      <c r="G31" s="59">
        <v>4</v>
      </c>
      <c r="H31" s="59">
        <v>4</v>
      </c>
      <c r="I31" s="59"/>
    </row>
    <row r="32" s="46" customFormat="1" ht="23.25" customHeight="1" spans="1:9">
      <c r="A32" s="68"/>
      <c r="B32" s="68" t="s">
        <v>94</v>
      </c>
      <c r="C32" s="87" t="s">
        <v>95</v>
      </c>
      <c r="D32" s="86" t="s">
        <v>96</v>
      </c>
      <c r="E32" s="80">
        <v>0.9</v>
      </c>
      <c r="F32" s="80">
        <v>0.88</v>
      </c>
      <c r="G32" s="59">
        <v>5</v>
      </c>
      <c r="H32" s="59">
        <v>4</v>
      </c>
      <c r="I32" s="59"/>
    </row>
    <row r="33" s="46" customFormat="1" ht="23.25" customHeight="1" spans="1:9">
      <c r="A33" s="68"/>
      <c r="B33" s="68"/>
      <c r="C33" s="68" t="s">
        <v>97</v>
      </c>
      <c r="D33" s="64" t="s">
        <v>98</v>
      </c>
      <c r="E33" s="80">
        <v>0.9</v>
      </c>
      <c r="F33" s="80">
        <v>0.9</v>
      </c>
      <c r="G33" s="59">
        <v>5</v>
      </c>
      <c r="H33" s="59">
        <v>5</v>
      </c>
      <c r="I33" s="59"/>
    </row>
    <row r="34" s="46" customFormat="1" ht="23.25" customHeight="1" spans="1:9">
      <c r="A34" s="66" t="s">
        <v>99</v>
      </c>
      <c r="B34" s="88"/>
      <c r="C34" s="88"/>
      <c r="D34" s="88"/>
      <c r="E34" s="89"/>
      <c r="F34" s="89"/>
      <c r="G34" s="59">
        <f>SUM(G14:G33)</f>
        <v>90</v>
      </c>
      <c r="H34" s="59">
        <f>SUM(H14:H33)</f>
        <v>87</v>
      </c>
      <c r="I34" s="59"/>
    </row>
    <row r="35" s="46" customFormat="1" ht="23.25" customHeight="1" spans="1:9">
      <c r="A35" s="90" t="s">
        <v>100</v>
      </c>
      <c r="B35" s="91"/>
      <c r="C35" s="91"/>
      <c r="D35" s="91"/>
      <c r="E35" s="91"/>
      <c r="F35" s="91"/>
      <c r="G35" s="91"/>
      <c r="H35" s="91"/>
      <c r="I35" s="97"/>
    </row>
    <row r="36" s="47" customFormat="1" ht="46" customHeight="1" spans="1:9">
      <c r="A36" s="92" t="s">
        <v>101</v>
      </c>
      <c r="B36" s="92"/>
      <c r="C36" s="92"/>
      <c r="D36" s="92"/>
      <c r="E36" s="92"/>
      <c r="F36" s="92"/>
      <c r="G36" s="92"/>
      <c r="H36" s="92"/>
      <c r="I36" s="92"/>
    </row>
    <row r="37" s="47" customFormat="1" ht="42.75" customHeight="1" spans="1:9">
      <c r="A37" s="92" t="s">
        <v>102</v>
      </c>
      <c r="B37" s="92"/>
      <c r="C37" s="92"/>
      <c r="D37" s="92"/>
      <c r="E37" s="92"/>
      <c r="F37" s="92"/>
      <c r="G37" s="92"/>
      <c r="H37" s="92"/>
      <c r="I37" s="92"/>
    </row>
    <row r="38" s="46" customFormat="1" ht="13.5"/>
    <row r="39" s="46" customFormat="1" ht="13.5"/>
    <row r="40" s="46" customFormat="1" ht="13.5"/>
    <row r="41" s="46" customFormat="1" ht="13.5"/>
    <row r="42" s="46" customFormat="1" spans="16379:16381">
      <c r="XEY42" s="48"/>
      <c r="XEZ42" s="48"/>
      <c r="XFA42" s="48"/>
    </row>
  </sheetData>
  <mergeCells count="33">
    <mergeCell ref="A1:I1"/>
    <mergeCell ref="B2:I2"/>
    <mergeCell ref="F3:G3"/>
    <mergeCell ref="F4:G4"/>
    <mergeCell ref="F5:G5"/>
    <mergeCell ref="F6:G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2:D12"/>
    <mergeCell ref="E12:I12"/>
    <mergeCell ref="A34:D34"/>
    <mergeCell ref="A35:I35"/>
    <mergeCell ref="A36:I36"/>
    <mergeCell ref="A37:I37"/>
    <mergeCell ref="A3:A6"/>
    <mergeCell ref="A7:A12"/>
    <mergeCell ref="A13:A33"/>
    <mergeCell ref="B14:B18"/>
    <mergeCell ref="B19:B26"/>
    <mergeCell ref="B27:B31"/>
    <mergeCell ref="B32:B33"/>
    <mergeCell ref="C14:C15"/>
    <mergeCell ref="C19:C21"/>
    <mergeCell ref="C22:C24"/>
    <mergeCell ref="C25:C26"/>
  </mergeCells>
  <pageMargins left="0.75" right="0.75" top="1" bottom="1" header="0.5" footer="0.5"/>
  <pageSetup paperSize="9" scale="7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30" zoomScaleNormal="130" workbookViewId="0">
      <selection activeCell="M18" sqref="M18:N18"/>
    </sheetView>
  </sheetViews>
  <sheetFormatPr defaultColWidth="9" defaultRowHeight="13.5"/>
  <cols>
    <col min="1" max="1" width="5.26666666666667" customWidth="1"/>
    <col min="3" max="3" width="10.8583333333333" customWidth="1"/>
    <col min="5" max="5" width="8.74166666666667" customWidth="1"/>
    <col min="6" max="6" width="2.49166666666667" hidden="1" customWidth="1"/>
    <col min="7" max="7" width="10.9083333333333" customWidth="1"/>
    <col min="8" max="8" width="10.0916666666667" customWidth="1"/>
    <col min="9" max="9" width="6.90833333333333" customWidth="1"/>
    <col min="10" max="10" width="0.908333333333333" customWidth="1"/>
    <col min="11" max="11" width="8" customWidth="1"/>
    <col min="12" max="12" width="1" customWidth="1"/>
    <col min="13" max="13" width="10.2833333333333" customWidth="1"/>
    <col min="14" max="14" width="12.5833333333333" customWidth="1"/>
  </cols>
  <sheetData>
    <row r="1" ht="42" customHeight="1" spans="1:14">
      <c r="A1" s="1" t="s">
        <v>103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2</v>
      </c>
      <c r="B2" s="2"/>
      <c r="C2" s="2" t="s">
        <v>104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" t="s">
        <v>105</v>
      </c>
      <c r="B3" s="2"/>
      <c r="C3" s="2" t="s">
        <v>106</v>
      </c>
      <c r="D3" s="2"/>
      <c r="E3" s="2"/>
      <c r="F3" s="2"/>
      <c r="G3" s="2"/>
      <c r="H3" s="2" t="s">
        <v>107</v>
      </c>
      <c r="I3" s="2"/>
      <c r="J3" s="2" t="s">
        <v>20</v>
      </c>
      <c r="K3" s="2"/>
      <c r="L3" s="2"/>
      <c r="M3" s="2"/>
      <c r="N3" s="2"/>
    </row>
    <row r="4" ht="15" customHeight="1" spans="1:14">
      <c r="A4" s="2" t="s">
        <v>4</v>
      </c>
      <c r="B4" s="2"/>
      <c r="C4" s="2"/>
      <c r="D4" s="2"/>
      <c r="E4" s="2" t="s">
        <v>22</v>
      </c>
      <c r="F4" s="2" t="s">
        <v>7</v>
      </c>
      <c r="G4" s="2"/>
      <c r="H4" s="2" t="s">
        <v>8</v>
      </c>
      <c r="I4" s="2"/>
      <c r="J4" s="2" t="s">
        <v>25</v>
      </c>
      <c r="K4" s="2"/>
      <c r="L4" s="2" t="s">
        <v>108</v>
      </c>
      <c r="M4" s="2"/>
      <c r="N4" s="2" t="s">
        <v>26</v>
      </c>
    </row>
    <row r="5" ht="15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5" customHeight="1" spans="1:14">
      <c r="A6" s="2"/>
      <c r="B6" s="2"/>
      <c r="C6" s="3" t="s">
        <v>109</v>
      </c>
      <c r="D6" s="3"/>
      <c r="E6" s="2">
        <v>340</v>
      </c>
      <c r="F6" s="2">
        <v>340</v>
      </c>
      <c r="G6" s="2"/>
      <c r="H6" s="2">
        <v>315</v>
      </c>
      <c r="I6" s="2"/>
      <c r="J6" s="33">
        <f>H6/F6*10</f>
        <v>9.26470588235294</v>
      </c>
      <c r="K6" s="33"/>
      <c r="L6" s="22">
        <v>1</v>
      </c>
      <c r="M6" s="2"/>
      <c r="N6" s="2">
        <v>9</v>
      </c>
    </row>
    <row r="7" ht="15" customHeight="1" spans="1:14">
      <c r="A7" s="2"/>
      <c r="B7" s="2"/>
      <c r="C7" s="2" t="s">
        <v>110</v>
      </c>
      <c r="D7" s="2"/>
      <c r="E7" s="2">
        <v>315</v>
      </c>
      <c r="F7" s="2">
        <v>315</v>
      </c>
      <c r="G7" s="2"/>
      <c r="H7" s="2">
        <v>315</v>
      </c>
      <c r="I7" s="2"/>
      <c r="J7" s="2" t="s">
        <v>29</v>
      </c>
      <c r="K7" s="2"/>
      <c r="L7" s="22">
        <v>1</v>
      </c>
      <c r="M7" s="2"/>
      <c r="N7" s="2" t="s">
        <v>29</v>
      </c>
    </row>
    <row r="8" ht="15" customHeight="1" spans="1:14">
      <c r="A8" s="2"/>
      <c r="B8" s="2"/>
      <c r="C8" s="2" t="s">
        <v>111</v>
      </c>
      <c r="D8" s="2"/>
      <c r="E8" s="2"/>
      <c r="F8" s="2"/>
      <c r="G8" s="2"/>
      <c r="H8" s="2"/>
      <c r="I8" s="2"/>
      <c r="J8" s="2" t="s">
        <v>29</v>
      </c>
      <c r="K8" s="2"/>
      <c r="L8" s="2"/>
      <c r="M8" s="2"/>
      <c r="N8" s="2" t="s">
        <v>29</v>
      </c>
    </row>
    <row r="9" ht="15" customHeight="1" spans="1:14">
      <c r="A9" s="2"/>
      <c r="B9" s="2"/>
      <c r="C9" s="2" t="s">
        <v>13</v>
      </c>
      <c r="D9" s="2"/>
      <c r="E9" s="2"/>
      <c r="F9" s="2"/>
      <c r="G9" s="2"/>
      <c r="H9" s="2"/>
      <c r="I9" s="2"/>
      <c r="J9" s="2" t="s">
        <v>29</v>
      </c>
      <c r="K9" s="2"/>
      <c r="L9" s="2"/>
      <c r="M9" s="2"/>
      <c r="N9" s="2" t="s">
        <v>29</v>
      </c>
    </row>
    <row r="10" ht="15" customHeight="1" spans="1:14">
      <c r="A10" s="2" t="s">
        <v>112</v>
      </c>
      <c r="B10" s="2" t="s">
        <v>32</v>
      </c>
      <c r="C10" s="2"/>
      <c r="D10" s="2"/>
      <c r="E10" s="2"/>
      <c r="F10" s="2"/>
      <c r="G10" s="2"/>
      <c r="H10" s="2" t="s">
        <v>113</v>
      </c>
      <c r="I10" s="2"/>
      <c r="J10" s="2"/>
      <c r="K10" s="2"/>
      <c r="L10" s="2"/>
      <c r="M10" s="2"/>
      <c r="N10" s="2"/>
    </row>
    <row r="11" ht="70" customHeight="1" spans="1:14">
      <c r="A11" s="2"/>
      <c r="B11" s="35" t="s">
        <v>114</v>
      </c>
      <c r="C11" s="35"/>
      <c r="D11" s="35"/>
      <c r="E11" s="35"/>
      <c r="F11" s="35"/>
      <c r="G11" s="35"/>
      <c r="H11" s="35" t="s">
        <v>115</v>
      </c>
      <c r="I11" s="35"/>
      <c r="J11" s="35"/>
      <c r="K11" s="35"/>
      <c r="L11" s="35"/>
      <c r="M11" s="35"/>
      <c r="N11" s="35"/>
    </row>
    <row r="12" ht="19" customHeight="1" spans="1:14">
      <c r="A12" s="36" t="s">
        <v>116</v>
      </c>
      <c r="B12" s="5" t="s">
        <v>45</v>
      </c>
      <c r="C12" s="5" t="s">
        <v>46</v>
      </c>
      <c r="D12" s="5" t="s">
        <v>47</v>
      </c>
      <c r="E12" s="5"/>
      <c r="F12" s="5"/>
      <c r="G12" s="5" t="s">
        <v>48</v>
      </c>
      <c r="H12" s="5" t="s">
        <v>49</v>
      </c>
      <c r="I12" s="5" t="s">
        <v>25</v>
      </c>
      <c r="J12" s="5"/>
      <c r="K12" s="5" t="s">
        <v>26</v>
      </c>
      <c r="L12" s="5"/>
      <c r="M12" s="5" t="s">
        <v>50</v>
      </c>
      <c r="N12" s="5"/>
    </row>
    <row r="13" ht="19" customHeight="1" spans="1:14">
      <c r="A13" s="36"/>
      <c r="B13" s="37" t="s">
        <v>117</v>
      </c>
      <c r="C13" s="37" t="s">
        <v>118</v>
      </c>
      <c r="D13" s="6" t="s">
        <v>119</v>
      </c>
      <c r="E13" s="6"/>
      <c r="F13" s="5"/>
      <c r="G13" s="9" t="s">
        <v>120</v>
      </c>
      <c r="H13" s="9" t="s">
        <v>120</v>
      </c>
      <c r="I13" s="41">
        <v>7</v>
      </c>
      <c r="J13" s="42"/>
      <c r="K13" s="41">
        <v>7</v>
      </c>
      <c r="L13" s="42"/>
      <c r="M13" s="41"/>
      <c r="N13" s="42"/>
    </row>
    <row r="14" ht="19" customHeight="1" spans="1:14">
      <c r="A14" s="36"/>
      <c r="B14" s="38"/>
      <c r="C14" s="39"/>
      <c r="D14" s="6" t="s">
        <v>121</v>
      </c>
      <c r="E14" s="6"/>
      <c r="F14" s="5"/>
      <c r="G14" s="9" t="s">
        <v>122</v>
      </c>
      <c r="H14" s="9" t="s">
        <v>122</v>
      </c>
      <c r="I14" s="41">
        <v>7</v>
      </c>
      <c r="J14" s="42"/>
      <c r="K14" s="43">
        <v>7</v>
      </c>
      <c r="L14" s="44"/>
      <c r="M14" s="41"/>
      <c r="N14" s="42"/>
    </row>
    <row r="15" ht="15" customHeight="1" spans="1:14">
      <c r="A15" s="36"/>
      <c r="B15" s="38"/>
      <c r="C15" s="5" t="s">
        <v>123</v>
      </c>
      <c r="D15" s="6" t="s">
        <v>124</v>
      </c>
      <c r="E15" s="6"/>
      <c r="F15" s="6"/>
      <c r="G15" s="9" t="s">
        <v>125</v>
      </c>
      <c r="H15" s="15" t="s">
        <v>126</v>
      </c>
      <c r="I15" s="5">
        <v>6</v>
      </c>
      <c r="J15" s="5"/>
      <c r="K15" s="5">
        <v>6</v>
      </c>
      <c r="L15" s="5"/>
      <c r="M15" s="5"/>
      <c r="N15" s="5"/>
    </row>
    <row r="16" ht="15" customHeight="1" spans="1:14">
      <c r="A16" s="36"/>
      <c r="B16" s="38"/>
      <c r="C16" s="5"/>
      <c r="D16" s="6" t="s">
        <v>127</v>
      </c>
      <c r="E16" s="6"/>
      <c r="F16" s="6"/>
      <c r="G16" s="9" t="s">
        <v>128</v>
      </c>
      <c r="H16" s="15" t="s">
        <v>129</v>
      </c>
      <c r="I16" s="5">
        <v>6</v>
      </c>
      <c r="J16" s="5"/>
      <c r="K16" s="5">
        <v>6</v>
      </c>
      <c r="L16" s="5"/>
      <c r="M16" s="5"/>
      <c r="N16" s="5"/>
    </row>
    <row r="17" ht="15" customHeight="1" spans="1:14">
      <c r="A17" s="36"/>
      <c r="B17" s="38"/>
      <c r="C17" s="11" t="s">
        <v>130</v>
      </c>
      <c r="D17" s="6" t="s">
        <v>131</v>
      </c>
      <c r="E17" s="6"/>
      <c r="F17" s="6"/>
      <c r="G17" s="9" t="s">
        <v>132</v>
      </c>
      <c r="H17" s="9" t="s">
        <v>132</v>
      </c>
      <c r="I17" s="5">
        <v>6</v>
      </c>
      <c r="J17" s="5"/>
      <c r="K17" s="5">
        <v>6</v>
      </c>
      <c r="L17" s="5"/>
      <c r="M17" s="5"/>
      <c r="N17" s="5"/>
    </row>
    <row r="18" ht="15" customHeight="1" spans="1:14">
      <c r="A18" s="36"/>
      <c r="B18" s="38"/>
      <c r="C18" s="32"/>
      <c r="D18" s="19" t="s">
        <v>133</v>
      </c>
      <c r="E18" s="20"/>
      <c r="F18" s="12"/>
      <c r="G18" s="9" t="s">
        <v>134</v>
      </c>
      <c r="H18" s="9" t="s">
        <v>134</v>
      </c>
      <c r="I18" s="5">
        <v>6</v>
      </c>
      <c r="J18" s="5"/>
      <c r="K18" s="5">
        <v>6</v>
      </c>
      <c r="L18" s="5"/>
      <c r="M18" s="5"/>
      <c r="N18" s="5"/>
    </row>
    <row r="19" ht="15" customHeight="1" spans="1:14">
      <c r="A19" s="36"/>
      <c r="B19" s="38"/>
      <c r="C19" s="16"/>
      <c r="D19" s="19" t="s">
        <v>135</v>
      </c>
      <c r="E19" s="20"/>
      <c r="F19" s="12"/>
      <c r="G19" s="9" t="s">
        <v>136</v>
      </c>
      <c r="H19" s="9" t="s">
        <v>136</v>
      </c>
      <c r="I19" s="5">
        <v>6</v>
      </c>
      <c r="J19" s="5"/>
      <c r="K19" s="5">
        <v>6</v>
      </c>
      <c r="L19" s="5"/>
      <c r="M19" s="5"/>
      <c r="N19" s="5"/>
    </row>
    <row r="20" ht="18" customHeight="1" spans="1:14">
      <c r="A20" s="36"/>
      <c r="B20" s="39"/>
      <c r="C20" s="11" t="s">
        <v>137</v>
      </c>
      <c r="D20" s="19" t="s">
        <v>138</v>
      </c>
      <c r="E20" s="20"/>
      <c r="F20" s="12"/>
      <c r="G20" s="9" t="s">
        <v>139</v>
      </c>
      <c r="H20" s="9" t="s">
        <v>139</v>
      </c>
      <c r="I20" s="5">
        <v>6</v>
      </c>
      <c r="J20" s="5"/>
      <c r="K20" s="5">
        <v>6</v>
      </c>
      <c r="L20" s="5"/>
      <c r="M20" s="5"/>
      <c r="N20" s="5"/>
    </row>
    <row r="21" ht="15" customHeight="1" spans="1:14">
      <c r="A21" s="36"/>
      <c r="B21" s="32" t="s">
        <v>140</v>
      </c>
      <c r="C21" s="5" t="s">
        <v>141</v>
      </c>
      <c r="D21" s="19" t="s">
        <v>142</v>
      </c>
      <c r="E21" s="20"/>
      <c r="F21" s="12"/>
      <c r="G21" s="9" t="s">
        <v>143</v>
      </c>
      <c r="H21" s="9" t="s">
        <v>143</v>
      </c>
      <c r="I21" s="24">
        <v>15</v>
      </c>
      <c r="J21" s="25"/>
      <c r="K21" s="24">
        <v>15</v>
      </c>
      <c r="L21" s="25"/>
      <c r="M21" s="5"/>
      <c r="N21" s="5"/>
    </row>
    <row r="22" ht="24" customHeight="1" spans="1:14">
      <c r="A22" s="36"/>
      <c r="B22" s="32"/>
      <c r="C22" s="40" t="s">
        <v>73</v>
      </c>
      <c r="D22" s="19" t="s">
        <v>144</v>
      </c>
      <c r="E22" s="20"/>
      <c r="F22" s="12"/>
      <c r="G22" s="9" t="s">
        <v>145</v>
      </c>
      <c r="H22" s="9" t="s">
        <v>145</v>
      </c>
      <c r="I22" s="5">
        <v>15</v>
      </c>
      <c r="J22" s="5"/>
      <c r="K22" s="24">
        <v>15</v>
      </c>
      <c r="L22" s="25"/>
      <c r="M22" s="24"/>
      <c r="N22" s="25"/>
    </row>
    <row r="23" ht="22" customHeight="1" spans="1:14">
      <c r="A23" s="36"/>
      <c r="B23" s="11" t="s">
        <v>146</v>
      </c>
      <c r="C23" s="11" t="s">
        <v>94</v>
      </c>
      <c r="D23" s="19" t="s">
        <v>147</v>
      </c>
      <c r="E23" s="20"/>
      <c r="F23" s="12"/>
      <c r="G23" s="15" t="s">
        <v>143</v>
      </c>
      <c r="H23" s="15" t="s">
        <v>143</v>
      </c>
      <c r="I23" s="5">
        <v>5</v>
      </c>
      <c r="J23" s="5"/>
      <c r="K23" s="5">
        <v>4</v>
      </c>
      <c r="L23" s="5"/>
      <c r="M23" s="45" t="s">
        <v>148</v>
      </c>
      <c r="N23" s="45"/>
    </row>
    <row r="24" ht="15" customHeight="1" spans="1:14">
      <c r="A24" s="36"/>
      <c r="B24" s="16"/>
      <c r="C24" s="16"/>
      <c r="D24" s="19" t="s">
        <v>98</v>
      </c>
      <c r="E24" s="20"/>
      <c r="F24" s="12"/>
      <c r="G24" s="15" t="s">
        <v>143</v>
      </c>
      <c r="H24" s="15" t="s">
        <v>143</v>
      </c>
      <c r="I24" s="5">
        <v>5</v>
      </c>
      <c r="J24" s="5"/>
      <c r="K24" s="5">
        <v>4</v>
      </c>
      <c r="L24" s="5"/>
      <c r="M24" s="5" t="s">
        <v>149</v>
      </c>
      <c r="N24" s="5"/>
    </row>
    <row r="25" ht="15" customHeight="1" spans="1:14">
      <c r="A25" s="26" t="s">
        <v>150</v>
      </c>
      <c r="B25" s="26"/>
      <c r="C25" s="26"/>
      <c r="D25" s="26"/>
      <c r="E25" s="26"/>
      <c r="F25" s="26"/>
      <c r="G25" s="26"/>
      <c r="H25" s="26"/>
      <c r="I25" s="26">
        <f>SUM(I13:J24)</f>
        <v>90</v>
      </c>
      <c r="J25" s="26"/>
      <c r="K25" s="26">
        <f>SUM(K12:L24)</f>
        <v>88</v>
      </c>
      <c r="L25" s="26"/>
      <c r="M25" s="34"/>
      <c r="N25" s="34"/>
    </row>
    <row r="26" spans="1:14">
      <c r="A26" s="18" t="s">
        <v>151</v>
      </c>
      <c r="B26" s="19" t="s">
        <v>152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12"/>
    </row>
    <row r="27" spans="1:14">
      <c r="A27" s="21" t="s">
        <v>153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ht="52" customHeight="1" spans="1:14">
      <c r="A28" s="21" t="s">
        <v>154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ht="41.15" customHeight="1" spans="1:14">
      <c r="A29" s="21" t="s">
        <v>155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ht="16" customHeight="1"/>
  </sheetData>
  <mergeCells count="108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E13"/>
    <mergeCell ref="I13:J13"/>
    <mergeCell ref="K13:L13"/>
    <mergeCell ref="M13:N13"/>
    <mergeCell ref="D14:E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A25:H25"/>
    <mergeCell ref="I25:J25"/>
    <mergeCell ref="K25:L25"/>
    <mergeCell ref="M25:N25"/>
    <mergeCell ref="B26:N26"/>
    <mergeCell ref="A27:N27"/>
    <mergeCell ref="A28:N28"/>
    <mergeCell ref="A29:N29"/>
    <mergeCell ref="A10:A11"/>
    <mergeCell ref="A12:A24"/>
    <mergeCell ref="B13:B20"/>
    <mergeCell ref="B21:B22"/>
    <mergeCell ref="B23:B24"/>
    <mergeCell ref="C13:C14"/>
    <mergeCell ref="C15:C16"/>
    <mergeCell ref="C17:C19"/>
    <mergeCell ref="C23:C24"/>
    <mergeCell ref="E4:E5"/>
    <mergeCell ref="N4:N5"/>
    <mergeCell ref="A4:B9"/>
    <mergeCell ref="C4:D5"/>
    <mergeCell ref="F4:G5"/>
    <mergeCell ref="H4:I5"/>
    <mergeCell ref="J4:K5"/>
    <mergeCell ref="L4:M5"/>
  </mergeCells>
  <pageMargins left="0.75" right="0.275" top="1" bottom="1" header="0.5" footer="0.5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115" zoomScaleNormal="115" topLeftCell="A4" workbookViewId="0">
      <selection activeCell="N6" sqref="N6"/>
    </sheetView>
  </sheetViews>
  <sheetFormatPr defaultColWidth="9" defaultRowHeight="13.5"/>
  <cols>
    <col min="1" max="1" width="5.26666666666667" customWidth="1"/>
    <col min="3" max="3" width="10.8583333333333" customWidth="1"/>
    <col min="5" max="5" width="8.74166666666667" customWidth="1"/>
    <col min="6" max="6" width="2.49166666666667" hidden="1" customWidth="1"/>
    <col min="7" max="7" width="10.9083333333333" customWidth="1"/>
    <col min="8" max="8" width="10.0916666666667" customWidth="1"/>
    <col min="9" max="9" width="6.90833333333333" customWidth="1"/>
    <col min="10" max="10" width="0.908333333333333" customWidth="1"/>
    <col min="11" max="11" width="8" customWidth="1"/>
    <col min="12" max="12" width="1" customWidth="1"/>
    <col min="13" max="13" width="10.2833333333333" customWidth="1"/>
    <col min="14" max="14" width="12.275" customWidth="1"/>
  </cols>
  <sheetData>
    <row r="1" ht="42" customHeight="1" spans="1:14">
      <c r="A1" s="1" t="s">
        <v>103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2</v>
      </c>
      <c r="B2" s="2"/>
      <c r="C2" s="2" t="s">
        <v>156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" t="s">
        <v>105</v>
      </c>
      <c r="B3" s="2"/>
      <c r="C3" s="2" t="s">
        <v>106</v>
      </c>
      <c r="D3" s="2"/>
      <c r="E3" s="2"/>
      <c r="F3" s="2"/>
      <c r="G3" s="2"/>
      <c r="H3" s="2" t="s">
        <v>107</v>
      </c>
      <c r="I3" s="2"/>
      <c r="J3" s="2" t="s">
        <v>20</v>
      </c>
      <c r="K3" s="2"/>
      <c r="L3" s="2"/>
      <c r="M3" s="2"/>
      <c r="N3" s="2"/>
    </row>
    <row r="4" ht="15" customHeight="1" spans="1:14">
      <c r="A4" s="2" t="s">
        <v>4</v>
      </c>
      <c r="B4" s="2"/>
      <c r="C4" s="2"/>
      <c r="D4" s="2"/>
      <c r="E4" s="2" t="s">
        <v>22</v>
      </c>
      <c r="F4" s="2" t="s">
        <v>7</v>
      </c>
      <c r="G4" s="2"/>
      <c r="H4" s="2" t="s">
        <v>8</v>
      </c>
      <c r="I4" s="2"/>
      <c r="J4" s="2" t="s">
        <v>25</v>
      </c>
      <c r="K4" s="2"/>
      <c r="L4" s="2" t="s">
        <v>108</v>
      </c>
      <c r="M4" s="2"/>
      <c r="N4" s="2" t="s">
        <v>26</v>
      </c>
    </row>
    <row r="5" ht="15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5" customHeight="1" spans="1:14">
      <c r="A6" s="2"/>
      <c r="B6" s="2"/>
      <c r="C6" s="3" t="s">
        <v>109</v>
      </c>
      <c r="D6" s="3"/>
      <c r="E6" s="2">
        <f>E7+E8+E9</f>
        <v>331</v>
      </c>
      <c r="F6" s="2">
        <f>F7+F8+F9</f>
        <v>331</v>
      </c>
      <c r="G6" s="2"/>
      <c r="H6" s="2">
        <f>H7+H8+H9</f>
        <v>304.7</v>
      </c>
      <c r="I6" s="2"/>
      <c r="J6" s="33">
        <f>H6/F6*10</f>
        <v>9.20543806646526</v>
      </c>
      <c r="K6" s="33"/>
      <c r="L6" s="22">
        <f>H6/F6</f>
        <v>0.920543806646526</v>
      </c>
      <c r="M6" s="2"/>
      <c r="N6" s="33">
        <f>J6</f>
        <v>9.20543806646526</v>
      </c>
    </row>
    <row r="7" ht="15" customHeight="1" spans="1:14">
      <c r="A7" s="2"/>
      <c r="B7" s="2"/>
      <c r="C7" s="2" t="s">
        <v>110</v>
      </c>
      <c r="D7" s="2"/>
      <c r="E7" s="2">
        <v>331</v>
      </c>
      <c r="F7" s="2">
        <v>331</v>
      </c>
      <c r="G7" s="2"/>
      <c r="H7" s="2">
        <v>304.7</v>
      </c>
      <c r="I7" s="2"/>
      <c r="J7" s="2" t="s">
        <v>29</v>
      </c>
      <c r="K7" s="2"/>
      <c r="L7" s="22">
        <v>1</v>
      </c>
      <c r="M7" s="2"/>
      <c r="N7" s="2" t="s">
        <v>29</v>
      </c>
    </row>
    <row r="8" ht="15" customHeight="1" spans="1:14">
      <c r="A8" s="2"/>
      <c r="B8" s="2"/>
      <c r="C8" s="2" t="s">
        <v>111</v>
      </c>
      <c r="D8" s="2"/>
      <c r="E8" s="2"/>
      <c r="F8" s="2"/>
      <c r="G8" s="2"/>
      <c r="H8" s="2"/>
      <c r="I8" s="2"/>
      <c r="J8" s="2" t="s">
        <v>29</v>
      </c>
      <c r="K8" s="2"/>
      <c r="L8" s="2"/>
      <c r="M8" s="2"/>
      <c r="N8" s="2" t="s">
        <v>29</v>
      </c>
    </row>
    <row r="9" ht="15" customHeight="1" spans="1:14">
      <c r="A9" s="2"/>
      <c r="B9" s="2"/>
      <c r="C9" s="2" t="s">
        <v>13</v>
      </c>
      <c r="D9" s="2"/>
      <c r="E9" s="2"/>
      <c r="F9" s="2"/>
      <c r="G9" s="2"/>
      <c r="H9" s="2"/>
      <c r="I9" s="2"/>
      <c r="J9" s="2" t="s">
        <v>29</v>
      </c>
      <c r="K9" s="2"/>
      <c r="L9" s="2"/>
      <c r="M9" s="2"/>
      <c r="N9" s="2" t="s">
        <v>29</v>
      </c>
    </row>
    <row r="10" ht="15" customHeight="1" spans="1:14">
      <c r="A10" s="2" t="s">
        <v>112</v>
      </c>
      <c r="B10" s="2" t="s">
        <v>32</v>
      </c>
      <c r="C10" s="2"/>
      <c r="D10" s="2"/>
      <c r="E10" s="2"/>
      <c r="F10" s="2"/>
      <c r="G10" s="2"/>
      <c r="H10" s="2" t="s">
        <v>113</v>
      </c>
      <c r="I10" s="2"/>
      <c r="J10" s="2"/>
      <c r="K10" s="2"/>
      <c r="L10" s="2"/>
      <c r="M10" s="2"/>
      <c r="N10" s="2"/>
    </row>
    <row r="11" ht="42" customHeight="1" spans="1:14">
      <c r="A11" s="2"/>
      <c r="B11" s="2" t="s">
        <v>157</v>
      </c>
      <c r="C11" s="2"/>
      <c r="D11" s="2"/>
      <c r="E11" s="2"/>
      <c r="F11" s="2"/>
      <c r="G11" s="2"/>
      <c r="H11" s="2" t="s">
        <v>158</v>
      </c>
      <c r="I11" s="2"/>
      <c r="J11" s="2"/>
      <c r="K11" s="2"/>
      <c r="L11" s="2"/>
      <c r="M11" s="2"/>
      <c r="N11" s="2"/>
    </row>
    <row r="12" ht="19" customHeight="1" spans="1:14">
      <c r="A12" s="4" t="s">
        <v>116</v>
      </c>
      <c r="B12" s="5" t="s">
        <v>45</v>
      </c>
      <c r="C12" s="5" t="s">
        <v>46</v>
      </c>
      <c r="D12" s="5" t="s">
        <v>47</v>
      </c>
      <c r="E12" s="5"/>
      <c r="F12" s="5"/>
      <c r="G12" s="5" t="s">
        <v>159</v>
      </c>
      <c r="H12" s="5" t="s">
        <v>49</v>
      </c>
      <c r="I12" s="5" t="s">
        <v>25</v>
      </c>
      <c r="J12" s="5"/>
      <c r="K12" s="5" t="s">
        <v>26</v>
      </c>
      <c r="L12" s="5"/>
      <c r="M12" s="5" t="s">
        <v>50</v>
      </c>
      <c r="N12" s="5"/>
    </row>
    <row r="13" ht="15" customHeight="1" spans="1:14">
      <c r="A13" s="4"/>
      <c r="B13" s="5" t="s">
        <v>117</v>
      </c>
      <c r="C13" s="28" t="s">
        <v>123</v>
      </c>
      <c r="D13" s="29" t="s">
        <v>160</v>
      </c>
      <c r="E13" s="30"/>
      <c r="F13" s="6"/>
      <c r="G13" s="9" t="s">
        <v>161</v>
      </c>
      <c r="H13" s="9" t="s">
        <v>161</v>
      </c>
      <c r="I13" s="14">
        <v>20</v>
      </c>
      <c r="J13" s="14"/>
      <c r="K13" s="14">
        <v>20</v>
      </c>
      <c r="L13" s="14"/>
      <c r="M13" s="5"/>
      <c r="N13" s="5"/>
    </row>
    <row r="14" ht="15" customHeight="1" spans="1:14">
      <c r="A14" s="4"/>
      <c r="B14" s="5"/>
      <c r="C14" s="28" t="s">
        <v>130</v>
      </c>
      <c r="D14" s="29" t="s">
        <v>162</v>
      </c>
      <c r="E14" s="30"/>
      <c r="F14" s="6"/>
      <c r="G14" s="10" t="s">
        <v>163</v>
      </c>
      <c r="H14" s="10" t="s">
        <v>163</v>
      </c>
      <c r="I14" s="14">
        <v>15</v>
      </c>
      <c r="J14" s="14"/>
      <c r="K14" s="14">
        <v>13</v>
      </c>
      <c r="L14" s="14"/>
      <c r="M14" s="5"/>
      <c r="N14" s="5"/>
    </row>
    <row r="15" ht="15" customHeight="1" spans="1:14">
      <c r="A15" s="4"/>
      <c r="B15" s="5"/>
      <c r="C15" s="13" t="s">
        <v>164</v>
      </c>
      <c r="D15" s="29" t="s">
        <v>165</v>
      </c>
      <c r="E15" s="31"/>
      <c r="F15" s="12"/>
      <c r="G15" s="10" t="s">
        <v>166</v>
      </c>
      <c r="H15" s="10" t="s">
        <v>166</v>
      </c>
      <c r="I15" s="14">
        <v>15</v>
      </c>
      <c r="J15" s="14"/>
      <c r="K15" s="14">
        <v>14</v>
      </c>
      <c r="L15" s="14"/>
      <c r="M15" s="5"/>
      <c r="N15" s="5"/>
    </row>
    <row r="16" ht="15" customHeight="1" spans="1:14">
      <c r="A16" s="4"/>
      <c r="B16" s="32" t="s">
        <v>140</v>
      </c>
      <c r="C16" s="14" t="s">
        <v>73</v>
      </c>
      <c r="D16" s="29" t="s">
        <v>167</v>
      </c>
      <c r="E16" s="31"/>
      <c r="F16" s="12"/>
      <c r="G16" s="15" t="s">
        <v>168</v>
      </c>
      <c r="H16" s="15" t="s">
        <v>168</v>
      </c>
      <c r="I16" s="14">
        <v>15</v>
      </c>
      <c r="J16" s="14"/>
      <c r="K16" s="14">
        <v>15</v>
      </c>
      <c r="L16" s="14"/>
      <c r="M16" s="5"/>
      <c r="N16" s="5"/>
    </row>
    <row r="17" ht="24" customHeight="1" spans="1:14">
      <c r="A17" s="4"/>
      <c r="B17" s="32"/>
      <c r="C17" s="14" t="s">
        <v>75</v>
      </c>
      <c r="D17" s="29" t="s">
        <v>169</v>
      </c>
      <c r="E17" s="31"/>
      <c r="F17" s="12"/>
      <c r="G17" s="15" t="s">
        <v>170</v>
      </c>
      <c r="H17" s="15" t="s">
        <v>170</v>
      </c>
      <c r="I17" s="14">
        <v>15</v>
      </c>
      <c r="J17" s="14"/>
      <c r="K17" s="14">
        <v>15</v>
      </c>
      <c r="L17" s="14"/>
      <c r="M17" s="5"/>
      <c r="N17" s="5"/>
    </row>
    <row r="18" ht="24" customHeight="1" spans="1:14">
      <c r="A18" s="4"/>
      <c r="B18" s="11" t="s">
        <v>146</v>
      </c>
      <c r="C18" s="11" t="s">
        <v>94</v>
      </c>
      <c r="D18" s="19" t="s">
        <v>147</v>
      </c>
      <c r="E18" s="20"/>
      <c r="F18" s="12"/>
      <c r="G18" s="15" t="s">
        <v>143</v>
      </c>
      <c r="H18" s="15" t="s">
        <v>143</v>
      </c>
      <c r="I18" s="14">
        <v>5</v>
      </c>
      <c r="J18" s="14"/>
      <c r="K18" s="14">
        <v>4</v>
      </c>
      <c r="L18" s="14"/>
      <c r="M18" s="5" t="s">
        <v>148</v>
      </c>
      <c r="N18" s="5"/>
    </row>
    <row r="19" ht="23" customHeight="1" spans="1:14">
      <c r="A19" s="4"/>
      <c r="B19" s="16"/>
      <c r="C19" s="16"/>
      <c r="D19" s="19" t="s">
        <v>98</v>
      </c>
      <c r="E19" s="20"/>
      <c r="F19" s="12"/>
      <c r="G19" s="15" t="s">
        <v>143</v>
      </c>
      <c r="H19" s="15" t="s">
        <v>143</v>
      </c>
      <c r="I19" s="14">
        <v>5</v>
      </c>
      <c r="J19" s="14"/>
      <c r="K19" s="14">
        <v>4</v>
      </c>
      <c r="L19" s="14"/>
      <c r="M19" s="5" t="s">
        <v>149</v>
      </c>
      <c r="N19" s="5"/>
    </row>
    <row r="20" ht="15" customHeight="1" spans="1:14">
      <c r="A20" s="17" t="s">
        <v>150</v>
      </c>
      <c r="B20" s="17"/>
      <c r="C20" s="17"/>
      <c r="D20" s="17"/>
      <c r="E20" s="17"/>
      <c r="F20" s="17"/>
      <c r="G20" s="17"/>
      <c r="H20" s="17"/>
      <c r="I20" s="17">
        <f>SUM(I13:J19)</f>
        <v>90</v>
      </c>
      <c r="J20" s="17"/>
      <c r="K20" s="17">
        <f>SUM(K12:L19)</f>
        <v>85</v>
      </c>
      <c r="L20" s="17"/>
      <c r="M20" s="34"/>
      <c r="N20" s="34"/>
    </row>
    <row r="21" spans="1:14">
      <c r="A21" s="18" t="s">
        <v>151</v>
      </c>
      <c r="B21" s="19" t="s">
        <v>152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2"/>
    </row>
    <row r="22" spans="1:14">
      <c r="A22" s="21" t="s">
        <v>153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ht="52" customHeight="1" spans="1:14">
      <c r="A23" s="21" t="s">
        <v>154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ht="41.15" customHeight="1" spans="1:14">
      <c r="A24" s="21" t="s">
        <v>155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customFormat="1" ht="16" customHeight="1"/>
  </sheetData>
  <mergeCells count="85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E13"/>
    <mergeCell ref="I13:J13"/>
    <mergeCell ref="K13:L13"/>
    <mergeCell ref="M13:N13"/>
    <mergeCell ref="D14:E14"/>
    <mergeCell ref="I14:J14"/>
    <mergeCell ref="K14:L14"/>
    <mergeCell ref="M14:N14"/>
    <mergeCell ref="D15:E15"/>
    <mergeCell ref="I15:J15"/>
    <mergeCell ref="K15:L15"/>
    <mergeCell ref="M15:N15"/>
    <mergeCell ref="D16:E16"/>
    <mergeCell ref="I16:J16"/>
    <mergeCell ref="K16:L16"/>
    <mergeCell ref="M16:N16"/>
    <mergeCell ref="D17:E17"/>
    <mergeCell ref="I17:J17"/>
    <mergeCell ref="K17:L17"/>
    <mergeCell ref="M17:N17"/>
    <mergeCell ref="D18:E18"/>
    <mergeCell ref="I18:J18"/>
    <mergeCell ref="K18:L18"/>
    <mergeCell ref="M18:N18"/>
    <mergeCell ref="D19:E19"/>
    <mergeCell ref="I19:J19"/>
    <mergeCell ref="K19:L19"/>
    <mergeCell ref="M19:N19"/>
    <mergeCell ref="A20:H20"/>
    <mergeCell ref="I20:J20"/>
    <mergeCell ref="K20:L20"/>
    <mergeCell ref="M20:N20"/>
    <mergeCell ref="B21:N21"/>
    <mergeCell ref="A22:N22"/>
    <mergeCell ref="A23:N23"/>
    <mergeCell ref="A24:N24"/>
    <mergeCell ref="A10:A11"/>
    <mergeCell ref="A12:A19"/>
    <mergeCell ref="B13:B15"/>
    <mergeCell ref="B16:B17"/>
    <mergeCell ref="B18:B19"/>
    <mergeCell ref="C18:C19"/>
    <mergeCell ref="E4:E5"/>
    <mergeCell ref="N4:N5"/>
    <mergeCell ref="A4:B9"/>
    <mergeCell ref="C4:D5"/>
    <mergeCell ref="F4:G5"/>
    <mergeCell ref="H4:I5"/>
    <mergeCell ref="J4:K5"/>
    <mergeCell ref="L4:M5"/>
  </mergeCells>
  <pageMargins left="0.751388888888889" right="0.751388888888889" top="1" bottom="1" header="0.5" footer="0.5"/>
  <pageSetup paperSize="9" scale="8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abSelected="1" zoomScale="115" zoomScaleNormal="115" workbookViewId="0">
      <selection activeCell="C3" sqref="C3:G3"/>
    </sheetView>
  </sheetViews>
  <sheetFormatPr defaultColWidth="9" defaultRowHeight="13.5"/>
  <cols>
    <col min="1" max="1" width="5.26666666666667" customWidth="1"/>
    <col min="3" max="3" width="10.8583333333333" customWidth="1"/>
    <col min="5" max="5" width="8.74166666666667" customWidth="1"/>
    <col min="6" max="6" width="2.49166666666667" hidden="1" customWidth="1"/>
    <col min="7" max="7" width="10.9083333333333" customWidth="1"/>
    <col min="8" max="8" width="10.0916666666667" customWidth="1"/>
    <col min="9" max="9" width="6.90833333333333" customWidth="1"/>
    <col min="10" max="10" width="0.908333333333333" customWidth="1"/>
    <col min="11" max="11" width="8" customWidth="1"/>
    <col min="12" max="12" width="1" customWidth="1"/>
    <col min="13" max="13" width="10.2833333333333" customWidth="1"/>
    <col min="14" max="14" width="12.275" customWidth="1"/>
  </cols>
  <sheetData>
    <row r="1" ht="42" customHeight="1" spans="1:14">
      <c r="A1" s="1" t="s">
        <v>103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2</v>
      </c>
      <c r="B2" s="2"/>
      <c r="C2" s="2" t="s">
        <v>171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" t="s">
        <v>105</v>
      </c>
      <c r="B3" s="2"/>
      <c r="C3" s="2" t="s">
        <v>106</v>
      </c>
      <c r="D3" s="2"/>
      <c r="E3" s="2"/>
      <c r="F3" s="2"/>
      <c r="G3" s="2"/>
      <c r="H3" s="2" t="s">
        <v>107</v>
      </c>
      <c r="I3" s="2"/>
      <c r="J3" s="2" t="s">
        <v>20</v>
      </c>
      <c r="K3" s="2"/>
      <c r="L3" s="2"/>
      <c r="M3" s="2"/>
      <c r="N3" s="2"/>
    </row>
    <row r="4" ht="15" customHeight="1" spans="1:14">
      <c r="A4" s="2" t="s">
        <v>4</v>
      </c>
      <c r="B4" s="2"/>
      <c r="C4" s="2"/>
      <c r="D4" s="2"/>
      <c r="E4" s="2" t="s">
        <v>22</v>
      </c>
      <c r="F4" s="2" t="s">
        <v>7</v>
      </c>
      <c r="G4" s="2"/>
      <c r="H4" s="2" t="s">
        <v>8</v>
      </c>
      <c r="I4" s="2"/>
      <c r="J4" s="2" t="s">
        <v>25</v>
      </c>
      <c r="K4" s="2"/>
      <c r="L4" s="2" t="s">
        <v>108</v>
      </c>
      <c r="M4" s="2"/>
      <c r="N4" s="2" t="s">
        <v>26</v>
      </c>
    </row>
    <row r="5" ht="15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5" customHeight="1" spans="1:14">
      <c r="A6" s="2"/>
      <c r="B6" s="2"/>
      <c r="C6" s="3" t="s">
        <v>109</v>
      </c>
      <c r="D6" s="3"/>
      <c r="E6" s="2">
        <f>E7+E8+E9</f>
        <v>1</v>
      </c>
      <c r="F6" s="2">
        <f>F7+F8+F9</f>
        <v>1</v>
      </c>
      <c r="G6" s="2"/>
      <c r="H6" s="2">
        <f>H7+H8+H9</f>
        <v>1</v>
      </c>
      <c r="I6" s="2"/>
      <c r="J6" s="2">
        <v>10</v>
      </c>
      <c r="K6" s="2"/>
      <c r="L6" s="22">
        <f>H6/F6</f>
        <v>1</v>
      </c>
      <c r="M6" s="2"/>
      <c r="N6" s="2">
        <f>J6</f>
        <v>10</v>
      </c>
    </row>
    <row r="7" ht="15" customHeight="1" spans="1:14">
      <c r="A7" s="2"/>
      <c r="B7" s="2"/>
      <c r="C7" s="2" t="s">
        <v>110</v>
      </c>
      <c r="D7" s="2"/>
      <c r="E7" s="2">
        <v>1</v>
      </c>
      <c r="F7" s="2">
        <v>1</v>
      </c>
      <c r="G7" s="2"/>
      <c r="H7" s="2">
        <v>1</v>
      </c>
      <c r="I7" s="2"/>
      <c r="J7" s="2" t="s">
        <v>29</v>
      </c>
      <c r="K7" s="2"/>
      <c r="L7" s="22">
        <v>1</v>
      </c>
      <c r="M7" s="2"/>
      <c r="N7" s="2" t="s">
        <v>29</v>
      </c>
    </row>
    <row r="8" ht="15" customHeight="1" spans="1:14">
      <c r="A8" s="2"/>
      <c r="B8" s="2"/>
      <c r="C8" s="2" t="s">
        <v>111</v>
      </c>
      <c r="D8" s="2"/>
      <c r="E8" s="2"/>
      <c r="F8" s="2"/>
      <c r="G8" s="2"/>
      <c r="H8" s="2"/>
      <c r="I8" s="2"/>
      <c r="J8" s="2" t="s">
        <v>29</v>
      </c>
      <c r="K8" s="2"/>
      <c r="L8" s="2"/>
      <c r="M8" s="2"/>
      <c r="N8" s="2" t="s">
        <v>29</v>
      </c>
    </row>
    <row r="9" ht="15" customHeight="1" spans="1:14">
      <c r="A9" s="2"/>
      <c r="B9" s="2"/>
      <c r="C9" s="2" t="s">
        <v>13</v>
      </c>
      <c r="D9" s="2"/>
      <c r="E9" s="2"/>
      <c r="F9" s="2"/>
      <c r="G9" s="2"/>
      <c r="H9" s="2"/>
      <c r="I9" s="2"/>
      <c r="J9" s="2" t="s">
        <v>29</v>
      </c>
      <c r="K9" s="2"/>
      <c r="L9" s="2"/>
      <c r="M9" s="2"/>
      <c r="N9" s="2" t="s">
        <v>29</v>
      </c>
    </row>
    <row r="10" ht="15" customHeight="1" spans="1:14">
      <c r="A10" s="2" t="s">
        <v>112</v>
      </c>
      <c r="B10" s="2" t="s">
        <v>32</v>
      </c>
      <c r="C10" s="2"/>
      <c r="D10" s="2"/>
      <c r="E10" s="2"/>
      <c r="F10" s="2"/>
      <c r="G10" s="2"/>
      <c r="H10" s="2" t="s">
        <v>113</v>
      </c>
      <c r="I10" s="2"/>
      <c r="J10" s="2"/>
      <c r="K10" s="2"/>
      <c r="L10" s="2"/>
      <c r="M10" s="2"/>
      <c r="N10" s="2"/>
    </row>
    <row r="11" ht="42" customHeight="1" spans="1:14">
      <c r="A11" s="2"/>
      <c r="B11" s="2" t="s">
        <v>172</v>
      </c>
      <c r="C11" s="2"/>
      <c r="D11" s="2"/>
      <c r="E11" s="2"/>
      <c r="F11" s="2"/>
      <c r="G11" s="2"/>
      <c r="H11" s="2" t="s">
        <v>173</v>
      </c>
      <c r="I11" s="2"/>
      <c r="J11" s="2"/>
      <c r="K11" s="2"/>
      <c r="L11" s="2"/>
      <c r="M11" s="2"/>
      <c r="N11" s="2"/>
    </row>
    <row r="12" ht="19" customHeight="1" spans="1:15">
      <c r="A12" s="4" t="s">
        <v>116</v>
      </c>
      <c r="B12" s="5" t="s">
        <v>45</v>
      </c>
      <c r="C12" s="5" t="s">
        <v>46</v>
      </c>
      <c r="D12" s="5" t="s">
        <v>47</v>
      </c>
      <c r="E12" s="5"/>
      <c r="F12" s="5"/>
      <c r="G12" s="5" t="s">
        <v>159</v>
      </c>
      <c r="H12" s="5" t="s">
        <v>49</v>
      </c>
      <c r="I12" s="5" t="s">
        <v>25</v>
      </c>
      <c r="J12" s="5"/>
      <c r="K12" s="5" t="s">
        <v>26</v>
      </c>
      <c r="L12" s="5"/>
      <c r="M12" s="5" t="s">
        <v>50</v>
      </c>
      <c r="N12" s="5"/>
      <c r="O12" s="23"/>
    </row>
    <row r="13" ht="15" customHeight="1" spans="1:14">
      <c r="A13" s="4"/>
      <c r="B13" s="5" t="s">
        <v>117</v>
      </c>
      <c r="C13" s="6" t="s">
        <v>123</v>
      </c>
      <c r="D13" s="7" t="s">
        <v>174</v>
      </c>
      <c r="E13" s="8"/>
      <c r="F13" s="6"/>
      <c r="G13" s="9" t="s">
        <v>175</v>
      </c>
      <c r="H13" s="9" t="s">
        <v>175</v>
      </c>
      <c r="I13" s="5">
        <v>20</v>
      </c>
      <c r="J13" s="5"/>
      <c r="K13" s="5">
        <v>20</v>
      </c>
      <c r="L13" s="5"/>
      <c r="M13" s="5"/>
      <c r="N13" s="5"/>
    </row>
    <row r="14" ht="15" customHeight="1" spans="1:14">
      <c r="A14" s="4"/>
      <c r="B14" s="5"/>
      <c r="C14" s="6" t="s">
        <v>130</v>
      </c>
      <c r="D14" s="7" t="s">
        <v>176</v>
      </c>
      <c r="E14" s="8"/>
      <c r="F14" s="6"/>
      <c r="G14" s="10">
        <v>0.98</v>
      </c>
      <c r="H14" s="10">
        <v>0.98</v>
      </c>
      <c r="I14" s="5">
        <v>10</v>
      </c>
      <c r="J14" s="5"/>
      <c r="K14" s="5">
        <v>8</v>
      </c>
      <c r="L14" s="5"/>
      <c r="M14" s="5" t="s">
        <v>177</v>
      </c>
      <c r="N14" s="5"/>
    </row>
    <row r="15" ht="15" customHeight="1" spans="1:14">
      <c r="A15" s="4"/>
      <c r="B15" s="5"/>
      <c r="C15" s="11" t="s">
        <v>164</v>
      </c>
      <c r="D15" s="7" t="s">
        <v>165</v>
      </c>
      <c r="E15" s="8"/>
      <c r="F15" s="12"/>
      <c r="G15" s="10" t="s">
        <v>166</v>
      </c>
      <c r="H15" s="10" t="s">
        <v>166</v>
      </c>
      <c r="I15" s="24">
        <v>10</v>
      </c>
      <c r="J15" s="25"/>
      <c r="K15" s="24">
        <v>9</v>
      </c>
      <c r="L15" s="25"/>
      <c r="M15" s="24"/>
      <c r="N15" s="25"/>
    </row>
    <row r="16" ht="15" customHeight="1" spans="1:14">
      <c r="A16" s="4"/>
      <c r="B16" s="5"/>
      <c r="C16" s="13"/>
      <c r="D16" s="7" t="s">
        <v>178</v>
      </c>
      <c r="E16" s="8"/>
      <c r="F16" s="12"/>
      <c r="G16" s="10" t="s">
        <v>166</v>
      </c>
      <c r="H16" s="10" t="s">
        <v>166</v>
      </c>
      <c r="I16" s="5">
        <v>10</v>
      </c>
      <c r="J16" s="5"/>
      <c r="K16" s="5">
        <v>9</v>
      </c>
      <c r="L16" s="5"/>
      <c r="M16" s="5"/>
      <c r="N16" s="5"/>
    </row>
    <row r="17" ht="15" customHeight="1" spans="1:14">
      <c r="A17" s="4"/>
      <c r="B17" s="5" t="s">
        <v>140</v>
      </c>
      <c r="C17" s="14" t="s">
        <v>73</v>
      </c>
      <c r="D17" s="7" t="s">
        <v>179</v>
      </c>
      <c r="E17" s="8"/>
      <c r="F17" s="12"/>
      <c r="G17" s="15" t="s">
        <v>180</v>
      </c>
      <c r="H17" s="15" t="s">
        <v>180</v>
      </c>
      <c r="I17" s="5">
        <v>15</v>
      </c>
      <c r="J17" s="5"/>
      <c r="K17" s="5">
        <v>15</v>
      </c>
      <c r="L17" s="5"/>
      <c r="M17" s="5"/>
      <c r="N17" s="5"/>
    </row>
    <row r="18" ht="24" customHeight="1" spans="1:14">
      <c r="A18" s="4"/>
      <c r="B18" s="5"/>
      <c r="C18" s="14" t="s">
        <v>75</v>
      </c>
      <c r="D18" s="7" t="s">
        <v>181</v>
      </c>
      <c r="E18" s="8"/>
      <c r="F18" s="12"/>
      <c r="G18" s="15" t="s">
        <v>182</v>
      </c>
      <c r="H18" s="15" t="s">
        <v>182</v>
      </c>
      <c r="I18" s="5">
        <v>15</v>
      </c>
      <c r="J18" s="5"/>
      <c r="K18" s="5">
        <v>15</v>
      </c>
      <c r="L18" s="5"/>
      <c r="M18" s="5"/>
      <c r="N18" s="5"/>
    </row>
    <row r="19" ht="24" customHeight="1" spans="1:14">
      <c r="A19" s="4"/>
      <c r="B19" s="11" t="s">
        <v>146</v>
      </c>
      <c r="C19" s="11" t="s">
        <v>94</v>
      </c>
      <c r="D19" s="7" t="s">
        <v>147</v>
      </c>
      <c r="E19" s="8"/>
      <c r="F19" s="12"/>
      <c r="G19" s="15" t="s">
        <v>143</v>
      </c>
      <c r="H19" s="15" t="s">
        <v>143</v>
      </c>
      <c r="I19" s="5">
        <v>5</v>
      </c>
      <c r="J19" s="5"/>
      <c r="K19" s="5">
        <v>4</v>
      </c>
      <c r="L19" s="5"/>
      <c r="M19" s="5" t="s">
        <v>183</v>
      </c>
      <c r="N19" s="5"/>
    </row>
    <row r="20" ht="23" customHeight="1" spans="1:14">
      <c r="A20" s="4"/>
      <c r="B20" s="16"/>
      <c r="C20" s="16"/>
      <c r="D20" s="7" t="s">
        <v>98</v>
      </c>
      <c r="E20" s="8"/>
      <c r="F20" s="12"/>
      <c r="G20" s="15" t="s">
        <v>143</v>
      </c>
      <c r="H20" s="15" t="s">
        <v>143</v>
      </c>
      <c r="I20" s="5">
        <v>5</v>
      </c>
      <c r="J20" s="5"/>
      <c r="K20" s="5">
        <v>5</v>
      </c>
      <c r="L20" s="5"/>
      <c r="M20" s="5"/>
      <c r="N20" s="5"/>
    </row>
    <row r="21" ht="15" customHeight="1" spans="1:14">
      <c r="A21" s="17" t="s">
        <v>150</v>
      </c>
      <c r="B21" s="17"/>
      <c r="C21" s="17"/>
      <c r="D21" s="17"/>
      <c r="E21" s="17"/>
      <c r="F21" s="17"/>
      <c r="G21" s="17"/>
      <c r="H21" s="17"/>
      <c r="I21" s="26">
        <f>SUM(I13:J20)</f>
        <v>90</v>
      </c>
      <c r="J21" s="26"/>
      <c r="K21" s="26">
        <f>SUM(K12:L20)</f>
        <v>85</v>
      </c>
      <c r="L21" s="26"/>
      <c r="M21" s="27"/>
      <c r="N21" s="27"/>
    </row>
    <row r="22" spans="1:14">
      <c r="A22" s="18" t="s">
        <v>151</v>
      </c>
      <c r="B22" s="19" t="s">
        <v>152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2"/>
    </row>
    <row r="23" spans="1:14">
      <c r="A23" s="21" t="s">
        <v>153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ht="52" customHeight="1" spans="1:14">
      <c r="A24" s="21" t="s">
        <v>154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ht="43" customHeight="1" spans="1:14">
      <c r="A25" s="21" t="s">
        <v>155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customFormat="1" ht="16" customHeight="1"/>
  </sheetData>
  <mergeCells count="90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E13"/>
    <mergeCell ref="I13:J13"/>
    <mergeCell ref="K13:L13"/>
    <mergeCell ref="M13:N13"/>
    <mergeCell ref="D14:E14"/>
    <mergeCell ref="I14:J14"/>
    <mergeCell ref="K14:L14"/>
    <mergeCell ref="M14:N14"/>
    <mergeCell ref="D15:E15"/>
    <mergeCell ref="I15:J15"/>
    <mergeCell ref="K15:L15"/>
    <mergeCell ref="M15:N15"/>
    <mergeCell ref="D16:E16"/>
    <mergeCell ref="I16:J16"/>
    <mergeCell ref="K16:L16"/>
    <mergeCell ref="M16:N16"/>
    <mergeCell ref="D17:E17"/>
    <mergeCell ref="I17:J17"/>
    <mergeCell ref="K17:L17"/>
    <mergeCell ref="M17:N17"/>
    <mergeCell ref="D18:E18"/>
    <mergeCell ref="I18:J18"/>
    <mergeCell ref="K18:L18"/>
    <mergeCell ref="M18:N18"/>
    <mergeCell ref="D19:E19"/>
    <mergeCell ref="I19:J19"/>
    <mergeCell ref="K19:L19"/>
    <mergeCell ref="M19:N19"/>
    <mergeCell ref="D20:E20"/>
    <mergeCell ref="I20:J20"/>
    <mergeCell ref="K20:L20"/>
    <mergeCell ref="M20:N20"/>
    <mergeCell ref="A21:H21"/>
    <mergeCell ref="I21:J21"/>
    <mergeCell ref="K21:L21"/>
    <mergeCell ref="M21:N21"/>
    <mergeCell ref="B22:N22"/>
    <mergeCell ref="A23:N23"/>
    <mergeCell ref="A24:N24"/>
    <mergeCell ref="A25:N25"/>
    <mergeCell ref="A10:A11"/>
    <mergeCell ref="A12:A20"/>
    <mergeCell ref="B13:B16"/>
    <mergeCell ref="B17:B18"/>
    <mergeCell ref="B19:B20"/>
    <mergeCell ref="C15:C16"/>
    <mergeCell ref="C19:C20"/>
    <mergeCell ref="E4:E5"/>
    <mergeCell ref="N4:N5"/>
    <mergeCell ref="A4:B9"/>
    <mergeCell ref="C4:D5"/>
    <mergeCell ref="F4:G5"/>
    <mergeCell ref="H4:I5"/>
    <mergeCell ref="J4:K5"/>
    <mergeCell ref="L4:M5"/>
  </mergeCells>
  <pageMargins left="0.751388888888889" right="0.751388888888889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项目汇总表</vt:lpstr>
      <vt:lpstr>市级部门（单位）整体支出绩效自评表（参考模板）</vt:lpstr>
      <vt:lpstr>取消药品加成</vt:lpstr>
      <vt:lpstr>聘用人员工资</vt:lpstr>
      <vt:lpstr>基本公共卫生服务补助资金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HHB</cp:lastModifiedBy>
  <dcterms:created xsi:type="dcterms:W3CDTF">2018-12-05T00:45:00Z</dcterms:created>
  <cp:lastPrinted>2020-03-30T07:43:00Z</cp:lastPrinted>
  <dcterms:modified xsi:type="dcterms:W3CDTF">2025-09-15T03:10:11Z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14</vt:lpwstr>
  </property>
  <property fmtid="{D5CDD505-2E9C-101B-9397-08002B2CF9AE}" pid="4" name="ICV">
    <vt:lpwstr>3967DC84CD18431281D8672CD7FDD260_12</vt:lpwstr>
  </property>
</Properties>
</file>